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5.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6.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7.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8.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9.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0.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1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060030\Desktop\R7 有機農業運用と様式\様式集_コピー\"/>
    </mc:Choice>
  </mc:AlternateContent>
  <xr:revisionPtr revIDLastSave="0" documentId="13_ncr:1_{4A76995E-674D-469F-B357-0168349D886C}" xr6:coauthVersionLast="47" xr6:coauthVersionMax="47" xr10:uidLastSave="{00000000-0000-0000-0000-000000000000}"/>
  <bookViews>
    <workbookView xWindow="-120" yWindow="-120" windowWidth="29040" windowHeight="15840" firstSheet="4" activeTab="7" xr2:uid="{00000000-000D-0000-FFFF-FFFF00000000}"/>
  </bookViews>
  <sheets>
    <sheet name="有機JAS認証の補助金要件チェックフロー" sheetId="81" r:id="rId1"/>
    <sheet name="　入力シート" sheetId="45" r:id="rId2"/>
    <sheet name="　入力シート_記入例" sheetId="85" r:id="rId3"/>
    <sheet name="様式第1号-1 提出書類チェックシート " sheetId="79" r:id="rId4"/>
    <sheet name="様式第１号-2 振込先口座情報 " sheetId="84" r:id="rId5"/>
    <sheet name="様式第１号-3 誓約書" sheetId="80" r:id="rId6"/>
    <sheet name="様式第２号_事業計画（実施）カガミ" sheetId="50" r:id="rId7"/>
    <sheet name="様式２号ー２－２（認証）" sheetId="21" r:id="rId8"/>
    <sheet name="様式２号ー２－２（認証）記入例_有機農産物" sheetId="94" r:id="rId9"/>
    <sheet name="様式２号ー２－２（認証）記入例_有機加工食品" sheetId="95" r:id="rId10"/>
    <sheet name="様式2号_別添1_構成員" sheetId="57" r:id="rId11"/>
    <sheet name="様式２号_別添2_ほ場一覧 " sheetId="96" r:id="rId12"/>
    <sheet name="様式２号_別添2_ほ場一覧 _記入例" sheetId="89" r:id="rId13"/>
    <sheet name="様式第５号_交付申請書" sheetId="92" r:id="rId14"/>
    <sheet name="変更時→" sheetId="66" r:id="rId15"/>
    <sheet name="様式第３号_変更申請書" sheetId="67" r:id="rId16"/>
    <sheet name="様式第３号_1_変更届" sheetId="90" r:id="rId17"/>
    <sheet name="廃止→" sheetId="69" r:id="rId18"/>
    <sheet name="様式第４号_廃止届" sheetId="68" r:id="rId19"/>
  </sheets>
  <definedNames>
    <definedName name="_xlnm.Print_Area" localSheetId="1">'　入力シート'!$A:$E</definedName>
    <definedName name="_xlnm.Print_Area" localSheetId="2">'　入力シート_記入例'!$A:$U</definedName>
    <definedName name="_xlnm.Print_Area" localSheetId="0">有機JAS認証の補助金要件チェックフロー!$B:$J</definedName>
    <definedName name="_xlnm.Print_Area" localSheetId="10">様式2号_別添1_構成員!$A:$AR</definedName>
    <definedName name="_xlnm.Print_Area" localSheetId="11">'様式２号_別添2_ほ場一覧 '!$B$1:$Z$22</definedName>
    <definedName name="_xlnm.Print_Area" localSheetId="12">'様式２号_別添2_ほ場一覧 _記入例'!$B$1:$Z$22</definedName>
    <definedName name="_xlnm.Print_Area" localSheetId="7">'様式２号ー２－２（認証）'!$A$1:$G$39</definedName>
    <definedName name="_xlnm.Print_Area" localSheetId="9">'様式２号ー２－２（認証）記入例_有機加工食品'!$A:$O</definedName>
    <definedName name="_xlnm.Print_Area" localSheetId="8">'様式２号ー２－２（認証）記入例_有機農産物'!$A:$O</definedName>
    <definedName name="_xlnm.Print_Area" localSheetId="3">'様式第1号-1 提出書類チェックシート '!$A:$I</definedName>
    <definedName name="_xlnm.Print_Area" localSheetId="4">'様式第１号-2 振込先口座情報 '!$A:$D</definedName>
    <definedName name="_xlnm.Print_Area" localSheetId="5">'様式第１号-3 誓約書'!$A$1:$H$30</definedName>
    <definedName name="_xlnm.Print_Area" localSheetId="6">'様式第２号_事業計画（実施）カガミ'!$A:$J</definedName>
    <definedName name="_xlnm.Print_Area" localSheetId="16">様式第３号_1_変更届!$A:$I</definedName>
    <definedName name="_xlnm.Print_Area" localSheetId="15">様式第３号_変更申請書!$A:$I</definedName>
    <definedName name="_xlnm.Print_Area" localSheetId="18">様式第４号_廃止届!$A:$I</definedName>
    <definedName name="_xlnm.Print_Area" localSheetId="13">様式第５号_交付申請書!$A:$I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0" l="1"/>
  <c r="G7" i="50" l="1"/>
  <c r="G6" i="50"/>
  <c r="H5" i="50"/>
  <c r="G4" i="50"/>
  <c r="I8" i="50"/>
  <c r="G8" i="50"/>
  <c r="F2" i="94" l="1"/>
  <c r="B14" i="50" l="1"/>
  <c r="F5" i="96"/>
  <c r="C5" i="96"/>
  <c r="T22" i="96"/>
  <c r="S22" i="96"/>
  <c r="R22" i="96"/>
  <c r="Q22" i="96"/>
  <c r="P22" i="96"/>
  <c r="O22" i="96"/>
  <c r="N22" i="96"/>
  <c r="M22" i="96"/>
  <c r="T21" i="96"/>
  <c r="S21" i="96"/>
  <c r="R21" i="96"/>
  <c r="Q21" i="96"/>
  <c r="P21" i="96"/>
  <c r="O21" i="96"/>
  <c r="N21" i="96"/>
  <c r="M21" i="96"/>
  <c r="T20" i="96"/>
  <c r="S20" i="96"/>
  <c r="R20" i="96"/>
  <c r="Q20" i="96"/>
  <c r="P20" i="96"/>
  <c r="O20" i="96"/>
  <c r="N20" i="96"/>
  <c r="M20" i="96"/>
  <c r="T19" i="96"/>
  <c r="S19" i="96"/>
  <c r="R19" i="96"/>
  <c r="Q19" i="96"/>
  <c r="P19" i="96"/>
  <c r="O19" i="96"/>
  <c r="N19" i="96"/>
  <c r="M19" i="96"/>
  <c r="T18" i="96"/>
  <c r="S18" i="96"/>
  <c r="R18" i="96"/>
  <c r="Q18" i="96"/>
  <c r="P18" i="96"/>
  <c r="O18" i="96"/>
  <c r="N18" i="96"/>
  <c r="M18" i="96"/>
  <c r="T17" i="96"/>
  <c r="S17" i="96"/>
  <c r="R17" i="96"/>
  <c r="Q17" i="96"/>
  <c r="P17" i="96"/>
  <c r="O17" i="96"/>
  <c r="N17" i="96"/>
  <c r="M17" i="96"/>
  <c r="T16" i="96"/>
  <c r="S16" i="96"/>
  <c r="R16" i="96"/>
  <c r="Q16" i="96"/>
  <c r="P16" i="96"/>
  <c r="O16" i="96"/>
  <c r="N16" i="96"/>
  <c r="M16" i="96"/>
  <c r="T15" i="96"/>
  <c r="S15" i="96"/>
  <c r="R15" i="96"/>
  <c r="Q15" i="96"/>
  <c r="P15" i="96"/>
  <c r="O15" i="96"/>
  <c r="N15" i="96"/>
  <c r="M15" i="96"/>
  <c r="T14" i="96"/>
  <c r="S14" i="96"/>
  <c r="R14" i="96"/>
  <c r="Q14" i="96"/>
  <c r="P14" i="96"/>
  <c r="O14" i="96"/>
  <c r="N14" i="96"/>
  <c r="M14" i="96"/>
  <c r="T13" i="96"/>
  <c r="S13" i="96"/>
  <c r="R13" i="96"/>
  <c r="Q13" i="96"/>
  <c r="P13" i="96"/>
  <c r="O13" i="96"/>
  <c r="N13" i="96"/>
  <c r="M13" i="96"/>
  <c r="S12" i="96"/>
  <c r="R12" i="96"/>
  <c r="Q12" i="96"/>
  <c r="T12" i="96" s="1"/>
  <c r="O12" i="96"/>
  <c r="N12" i="96"/>
  <c r="M12" i="96"/>
  <c r="P12" i="96" s="1"/>
  <c r="S11" i="96"/>
  <c r="R11" i="96"/>
  <c r="Q11" i="96"/>
  <c r="T11" i="96" s="1"/>
  <c r="O11" i="96"/>
  <c r="N11" i="96"/>
  <c r="M11" i="96"/>
  <c r="P11" i="96" s="1"/>
  <c r="S10" i="96"/>
  <c r="R10" i="96"/>
  <c r="Q10" i="96"/>
  <c r="T10" i="96" s="1"/>
  <c r="E7" i="96" s="1"/>
  <c r="E23" i="21" s="1"/>
  <c r="O10" i="96"/>
  <c r="N10" i="96"/>
  <c r="M10" i="96"/>
  <c r="P10" i="96" s="1"/>
  <c r="V8" i="96"/>
  <c r="P22" i="89"/>
  <c r="P21" i="89"/>
  <c r="P20" i="89"/>
  <c r="P19" i="89"/>
  <c r="P18" i="89"/>
  <c r="P17" i="89"/>
  <c r="P16" i="89"/>
  <c r="P15" i="89"/>
  <c r="P14" i="89"/>
  <c r="P13" i="89"/>
  <c r="O22" i="89"/>
  <c r="O21" i="89"/>
  <c r="O20" i="89"/>
  <c r="O19" i="89"/>
  <c r="O18" i="89"/>
  <c r="O17" i="89"/>
  <c r="O16" i="89"/>
  <c r="O15" i="89"/>
  <c r="O14" i="89"/>
  <c r="O13" i="89"/>
  <c r="O12" i="89"/>
  <c r="O11" i="89"/>
  <c r="O10" i="89"/>
  <c r="N22" i="89"/>
  <c r="N21" i="89"/>
  <c r="N20" i="89"/>
  <c r="N19" i="89"/>
  <c r="N18" i="89"/>
  <c r="N17" i="89"/>
  <c r="N16" i="89"/>
  <c r="N15" i="89"/>
  <c r="N14" i="89"/>
  <c r="N13" i="89"/>
  <c r="N12" i="89"/>
  <c r="N11" i="89"/>
  <c r="N10" i="89"/>
  <c r="M22" i="89"/>
  <c r="M21" i="89"/>
  <c r="M20" i="89"/>
  <c r="M19" i="89"/>
  <c r="M18" i="89"/>
  <c r="M17" i="89"/>
  <c r="M16" i="89"/>
  <c r="M15" i="89"/>
  <c r="M14" i="89"/>
  <c r="M13" i="89"/>
  <c r="M12" i="89"/>
  <c r="P12" i="89" s="1"/>
  <c r="M11" i="89"/>
  <c r="P11" i="89" s="1"/>
  <c r="M10" i="89"/>
  <c r="P10" i="89" s="1"/>
  <c r="R22" i="89"/>
  <c r="R21" i="89"/>
  <c r="R20" i="89"/>
  <c r="R19" i="89"/>
  <c r="R18" i="89"/>
  <c r="R17" i="89"/>
  <c r="R16" i="89"/>
  <c r="R15" i="89"/>
  <c r="R14" i="89"/>
  <c r="R13" i="89"/>
  <c r="R12" i="89"/>
  <c r="R11" i="89"/>
  <c r="R10" i="89"/>
  <c r="Q22" i="89"/>
  <c r="Q21" i="89"/>
  <c r="Q20" i="89"/>
  <c r="Q19" i="89"/>
  <c r="Q18" i="89"/>
  <c r="Q17" i="89"/>
  <c r="Q16" i="89"/>
  <c r="Q15" i="89"/>
  <c r="Q14" i="89"/>
  <c r="Q13" i="89"/>
  <c r="Q12" i="89"/>
  <c r="Q11" i="89"/>
  <c r="Q10" i="89"/>
  <c r="E23" i="95"/>
  <c r="F39" i="95"/>
  <c r="E37" i="95"/>
  <c r="F36" i="95" s="1"/>
  <c r="C17" i="95"/>
  <c r="C16" i="95"/>
  <c r="C15" i="95"/>
  <c r="C14" i="95"/>
  <c r="C13" i="95"/>
  <c r="E12" i="95"/>
  <c r="C11" i="95"/>
  <c r="C10" i="95"/>
  <c r="C9" i="95"/>
  <c r="C8" i="95"/>
  <c r="B4" i="95"/>
  <c r="F2" i="95"/>
  <c r="C17" i="94" l="1"/>
  <c r="C16" i="94"/>
  <c r="C15" i="94"/>
  <c r="C14" i="94"/>
  <c r="C13" i="94"/>
  <c r="E12" i="94"/>
  <c r="C11" i="94"/>
  <c r="C10" i="94"/>
  <c r="C9" i="94"/>
  <c r="C8" i="94"/>
  <c r="F39" i="94"/>
  <c r="B4" i="94"/>
  <c r="F36" i="21"/>
  <c r="E37" i="21"/>
  <c r="I9" i="68" l="1"/>
  <c r="G9" i="68"/>
  <c r="I8" i="90"/>
  <c r="G8" i="90"/>
  <c r="I8" i="67"/>
  <c r="G8" i="67"/>
  <c r="I8" i="92"/>
  <c r="G8" i="92"/>
  <c r="G8" i="68"/>
  <c r="G7" i="68"/>
  <c r="H6" i="68"/>
  <c r="G7" i="90"/>
  <c r="G6" i="90"/>
  <c r="H5" i="90"/>
  <c r="G7" i="67"/>
  <c r="G6" i="67"/>
  <c r="H5" i="67"/>
  <c r="G3" i="80"/>
  <c r="B4" i="21"/>
  <c r="G7" i="92" l="1"/>
  <c r="G6" i="92"/>
  <c r="H5" i="92"/>
  <c r="F39" i="21" l="1"/>
  <c r="T22" i="89" l="1"/>
  <c r="S22" i="89"/>
  <c r="T21" i="89"/>
  <c r="S21" i="89"/>
  <c r="T20" i="89"/>
  <c r="S20" i="89"/>
  <c r="T19" i="89"/>
  <c r="S19" i="89"/>
  <c r="T18" i="89"/>
  <c r="S18" i="89"/>
  <c r="T17" i="89"/>
  <c r="S17" i="89"/>
  <c r="T16" i="89"/>
  <c r="S16" i="89"/>
  <c r="T15" i="89"/>
  <c r="S15" i="89"/>
  <c r="T14" i="89"/>
  <c r="S14" i="89"/>
  <c r="S13" i="89"/>
  <c r="S12" i="89"/>
  <c r="T12" i="89"/>
  <c r="S11" i="89"/>
  <c r="S10" i="89"/>
  <c r="V8" i="89"/>
  <c r="F5" i="89"/>
  <c r="C5" i="89"/>
  <c r="T13" i="89" l="1"/>
  <c r="T11" i="89"/>
  <c r="T10" i="89"/>
  <c r="E7" i="89" s="1"/>
  <c r="E23" i="94" s="1"/>
  <c r="E37" i="94" s="1"/>
  <c r="F36" i="94" s="1"/>
  <c r="C17" i="21" l="1"/>
  <c r="C15" i="21"/>
  <c r="C13" i="21"/>
  <c r="C11" i="21"/>
  <c r="C10" i="21"/>
  <c r="C9" i="21"/>
  <c r="C8" i="21"/>
  <c r="N7" i="57" l="1"/>
  <c r="N6" i="57"/>
  <c r="C14" i="21" l="1"/>
  <c r="C3" i="84"/>
  <c r="H2" i="50"/>
  <c r="F2" i="21"/>
  <c r="C16" i="21" l="1"/>
  <c r="E12" i="21"/>
</calcChain>
</file>

<file path=xl/sharedStrings.xml><?xml version="1.0" encoding="utf-8"?>
<sst xmlns="http://schemas.openxmlformats.org/spreadsheetml/2006/main" count="593" uniqueCount="312">
  <si>
    <t>所在地</t>
    <rPh sb="0" eb="3">
      <t>ショザイチ</t>
    </rPh>
    <phoneticPr fontId="1"/>
  </si>
  <si>
    <t>〒</t>
    <phoneticPr fontId="1"/>
  </si>
  <si>
    <t>代表者</t>
    <rPh sb="0" eb="3">
      <t>ダイヒョウシャ</t>
    </rPh>
    <phoneticPr fontId="7"/>
  </si>
  <si>
    <t>氏名</t>
    <rPh sb="0" eb="2">
      <t>シメイ</t>
    </rPh>
    <phoneticPr fontId="1"/>
  </si>
  <si>
    <t>備考</t>
    <rPh sb="0" eb="2">
      <t>ビコウ</t>
    </rPh>
    <phoneticPr fontId="1"/>
  </si>
  <si>
    <t>認証取得年月日</t>
    <rPh sb="0" eb="2">
      <t>ニンショウ</t>
    </rPh>
    <rPh sb="2" eb="4">
      <t>シュトク</t>
    </rPh>
    <rPh sb="4" eb="7">
      <t>ネンガッピ</t>
    </rPh>
    <phoneticPr fontId="1"/>
  </si>
  <si>
    <t>プルダウンメニュー</t>
    <phoneticPr fontId="1"/>
  </si>
  <si>
    <t>フリガナ</t>
  </si>
  <si>
    <t>〒</t>
  </si>
  <si>
    <t>Ｔ　Ｅ　Ｌ</t>
  </si>
  <si>
    <t>Ｅメール
アドレス</t>
  </si>
  <si>
    <t>住所</t>
    <rPh sb="0" eb="1">
      <t>ジュウショ</t>
    </rPh>
    <phoneticPr fontId="7"/>
  </si>
  <si>
    <t>ＦＡＸ</t>
    <phoneticPr fontId="7"/>
  </si>
  <si>
    <t>事業者名</t>
    <rPh sb="0" eb="2">
      <t>ジギョウシャ</t>
    </rPh>
    <rPh sb="2" eb="3">
      <t>ナ</t>
    </rPh>
    <phoneticPr fontId="7"/>
  </si>
  <si>
    <t>経営面積
(a)</t>
    <rPh sb="0" eb="2">
      <t>ケイエイ</t>
    </rPh>
    <rPh sb="2" eb="4">
      <t>メンセキ</t>
    </rPh>
    <phoneticPr fontId="1"/>
  </si>
  <si>
    <t>様式番号</t>
    <rPh sb="0" eb="2">
      <t>ヨウシキ</t>
    </rPh>
    <rPh sb="2" eb="4">
      <t>バンゴウ</t>
    </rPh>
    <phoneticPr fontId="1"/>
  </si>
  <si>
    <t>様式名</t>
    <rPh sb="0" eb="2">
      <t>ヨウシキ</t>
    </rPh>
    <rPh sb="2" eb="3">
      <t>ナ</t>
    </rPh>
    <phoneticPr fontId="1"/>
  </si>
  <si>
    <t>有機認証済のほ場の所在地</t>
    <rPh sb="0" eb="1">
      <t>ユウキ</t>
    </rPh>
    <rPh sb="2" eb="4">
      <t>ニンショウ</t>
    </rPh>
    <rPh sb="4" eb="5">
      <t>スミ</t>
    </rPh>
    <rPh sb="7" eb="9">
      <t>ショザイ</t>
    </rPh>
    <rPh sb="9" eb="10">
      <t>チ</t>
    </rPh>
    <phoneticPr fontId="7"/>
  </si>
  <si>
    <t>有機JAS認証</t>
    <rPh sb="0" eb="2">
      <t>ユウキ</t>
    </rPh>
    <rPh sb="5" eb="7">
      <t>ニンショウ</t>
    </rPh>
    <phoneticPr fontId="1"/>
  </si>
  <si>
    <t>申請機関</t>
    <rPh sb="0" eb="2">
      <t>シンセイ</t>
    </rPh>
    <rPh sb="2" eb="4">
      <t>キカン</t>
    </rPh>
    <phoneticPr fontId="1"/>
  </si>
  <si>
    <t>機関名</t>
    <rPh sb="0" eb="2">
      <t>キカン</t>
    </rPh>
    <rPh sb="2" eb="3">
      <t>ナ</t>
    </rPh>
    <phoneticPr fontId="1"/>
  </si>
  <si>
    <t>所在地（都府県名）</t>
    <rPh sb="0" eb="3">
      <t>ショザイチ</t>
    </rPh>
    <rPh sb="4" eb="7">
      <t>トフケン</t>
    </rPh>
    <rPh sb="7" eb="8">
      <t>ナ</t>
    </rPh>
    <phoneticPr fontId="1"/>
  </si>
  <si>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</si>
  <si>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</si>
  <si>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</si>
  <si>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</si>
  <si>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</si>
  <si>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</si>
  <si>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</si>
  <si>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</si>
  <si>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</si>
  <si>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</si>
  <si>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</si>
  <si>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</si>
  <si>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</si>
  <si>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7"/>
  </si>
  <si>
    <t>補助申請額</t>
    <rPh sb="0" eb="2">
      <t>ホジョ</t>
    </rPh>
    <rPh sb="2" eb="4">
      <t>シンセイ</t>
    </rPh>
    <rPh sb="4" eb="5">
      <t>ガク</t>
    </rPh>
    <phoneticPr fontId="7"/>
  </si>
  <si>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</si>
  <si>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</si>
  <si>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7"/>
  </si>
  <si>
    <t>金融機関名</t>
    <rPh sb="0" eb="3">
      <t>キンユウキカン</t>
    </rPh>
    <rPh sb="3" eb="4">
      <t>ナ</t>
    </rPh>
    <phoneticPr fontId="1"/>
  </si>
  <si>
    <t>金融機関コード</t>
    <rPh sb="0" eb="1">
      <t>キンユウ</t>
    </rPh>
    <rPh sb="1" eb="3">
      <t>キカン</t>
    </rPh>
    <phoneticPr fontId="7"/>
  </si>
  <si>
    <t>支店名</t>
    <rPh sb="0" eb="1">
      <t>シテン</t>
    </rPh>
    <rPh sb="1" eb="2">
      <t>ナ</t>
    </rPh>
    <phoneticPr fontId="1"/>
  </si>
  <si>
    <t>店番号</t>
    <rPh sb="0" eb="3">
      <t>ミセバンゴウ</t>
    </rPh>
    <phoneticPr fontId="1"/>
  </si>
  <si>
    <t>口座種類</t>
    <rPh sb="0" eb="1">
      <t>コウザ</t>
    </rPh>
    <rPh sb="1" eb="3">
      <t>シュルイ</t>
    </rPh>
    <phoneticPr fontId="7"/>
  </si>
  <si>
    <t>口座番号</t>
    <rPh sb="0" eb="2">
      <t>コウザ</t>
    </rPh>
    <rPh sb="2" eb="4">
      <t>バンゴウ</t>
    </rPh>
    <phoneticPr fontId="1"/>
  </si>
  <si>
    <t>口座名義</t>
    <rPh sb="0" eb="1">
      <t>コウザ</t>
    </rPh>
    <rPh sb="1" eb="3">
      <t>メイギ</t>
    </rPh>
    <phoneticPr fontId="7"/>
  </si>
  <si>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</si>
  <si>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</si>
  <si>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</si>
  <si>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有機JAS認証取得計画（実績）書</t>
    <rPh sb="0" eb="2">
      <t>ユウキ</t>
    </rPh>
    <rPh sb="5" eb="7">
      <t>ニンショウ</t>
    </rPh>
    <rPh sb="7" eb="9">
      <t>シュトク</t>
    </rPh>
    <rPh sb="9" eb="11">
      <t>ケイカク</t>
    </rPh>
    <rPh sb="12" eb="14">
      <t>ジッセキ</t>
    </rPh>
    <rPh sb="15" eb="16">
      <t>ショ</t>
    </rPh>
    <phoneticPr fontId="1"/>
  </si>
  <si>
    <t>提出</t>
    <rPh sb="0" eb="2">
      <t>テイシュツ</t>
    </rPh>
    <phoneticPr fontId="1"/>
  </si>
  <si>
    <t>事業実施主体名</t>
    <rPh sb="0" eb="2">
      <t>ジギョウ</t>
    </rPh>
    <rPh sb="2" eb="4">
      <t>ジッシ</t>
    </rPh>
    <rPh sb="4" eb="6">
      <t>シュタイ</t>
    </rPh>
    <rPh sb="6" eb="7">
      <t>メイ</t>
    </rPh>
    <phoneticPr fontId="1"/>
  </si>
  <si>
    <t>代表者名</t>
    <rPh sb="0" eb="3">
      <t>ダイヒョウシャ</t>
    </rPh>
    <rPh sb="3" eb="4">
      <t>メイ</t>
    </rPh>
    <phoneticPr fontId="1"/>
  </si>
  <si>
    <t>ほ場
番号</t>
    <rPh sb="1" eb="2">
      <t>ジョウ</t>
    </rPh>
    <rPh sb="3" eb="5">
      <t>バンゴウ</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</si>
  <si>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</si>
  <si>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</si>
  <si>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</si>
  <si>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</si>
  <si>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</si>
  <si>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</si>
  <si>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</si>
  <si>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認証
済み</t>
    <rPh sb="3" eb="4">
      <t>ズ</t>
    </rPh>
    <phoneticPr fontId="1"/>
  </si>
  <si>
    <t>申請中</t>
    <rPh sb="0" eb="3">
      <t>シンセイチュウ</t>
    </rPh>
    <phoneticPr fontId="1"/>
  </si>
  <si>
    <t>申請</t>
    <phoneticPr fontId="1"/>
  </si>
  <si>
    <t>予定</t>
    <rPh sb="0" eb="2">
      <t>ヨテイ</t>
    </rPh>
    <phoneticPr fontId="1"/>
  </si>
  <si>
    <t>※「有機JAS認証」欄は、それぞれ該当する欄に〇印をプルダウンより入力すること。</t>
    <rPh sb="2" eb="4">
      <t>ユウキ</t>
    </rPh>
    <rPh sb="7" eb="9">
      <t>ニンショウ</t>
    </rPh>
    <rPh sb="10" eb="11">
      <t>ラン</t>
    </rPh>
    <rPh sb="17" eb="19">
      <t>ガイトウ</t>
    </rPh>
    <rPh sb="21" eb="22">
      <t>ラン</t>
    </rPh>
    <rPh sb="24" eb="25">
      <t>ジルシ</t>
    </rPh>
    <rPh sb="33" eb="35">
      <t>ニュウリョク</t>
    </rPh>
    <phoneticPr fontId="1"/>
  </si>
  <si>
    <t>〇</t>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</si>
  <si>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</si>
  <si>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</si>
  <si>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</si>
  <si>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</si>
  <si>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</si>
  <si>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</si>
  <si>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</si>
  <si>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</si>
  <si>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</si>
  <si>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</si>
  <si>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</si>
  <si>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7"/>
  </si>
  <si>
    <t>申請者→協議会</t>
    <rPh sb="0" eb="3">
      <t>シンセイシャ</t>
    </rPh>
    <rPh sb="4" eb="7">
      <t>キョウギカイ</t>
    </rPh>
    <phoneticPr fontId="7"/>
  </si>
  <si>
    <r>
      <t xml:space="preserve">所在地
</t>
    </r>
    <r>
      <rPr>
        <sz val="10"/>
        <color theme="1"/>
        <rFont val="ＭＳ ゴシック"/>
        <family val="3"/>
        <charset val="128"/>
      </rPr>
      <t>※ハウスの場合は、所在地の下にハウス番号を（）書きで記載する</t>
    </r>
    <rPh sb="0" eb="3">
      <t>ショザイチ</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</si>
  <si>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</si>
  <si>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</si>
  <si>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様式第２号ー２－２</t>
    <rPh sb="0" eb="2">
      <t>ヨウシキ</t>
    </rPh>
    <rPh sb="2" eb="3">
      <t>ダイ</t>
    </rPh>
    <rPh sb="4" eb="5">
      <t>ゴウ</t>
    </rPh>
    <phoneticPr fontId="7"/>
  </si>
  <si>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</si>
  <si>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</si>
  <si>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</si>
  <si>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</si>
  <si>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</si>
  <si>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</si>
  <si>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</si>
  <si>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</si>
  <si>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</si>
  <si>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 xml:space="preserve">１．変更内容  </t>
    <rPh sb="2" eb="4">
      <t>ヘンコウ</t>
    </rPh>
    <rPh sb="4" eb="6">
      <t>ナイヨウ</t>
    </rPh>
    <phoneticPr fontId="1"/>
  </si>
  <si>
    <t>性別</t>
    <rPh sb="0" eb="2">
      <t>セイベツ</t>
    </rPh>
    <phoneticPr fontId="1"/>
  </si>
  <si>
    <t>有機JAS認証</t>
    <rPh sb="0" eb="2">
      <t>ユウキ</t>
    </rPh>
    <rPh sb="5" eb="7">
      <t>ニンショウ</t>
    </rPh>
    <phoneticPr fontId="1"/>
  </si>
  <si>
    <t>男</t>
    <rPh sb="0" eb="1">
      <t>オトコ</t>
    </rPh>
    <phoneticPr fontId="1"/>
  </si>
  <si>
    <t>女</t>
    <rPh sb="0" eb="1">
      <t>オンナ</t>
    </rPh>
    <phoneticPr fontId="1"/>
  </si>
  <si>
    <t>様式第２号－２－２</t>
    <rPh sb="0" eb="2">
      <t>ヨウシキ</t>
    </rPh>
    <rPh sb="2" eb="3">
      <t>ダイ</t>
    </rPh>
    <rPh sb="4" eb="5">
      <t>ゴウ</t>
    </rPh>
    <phoneticPr fontId="1"/>
  </si>
  <si>
    <t>〇</t>
  </si>
  <si>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</si>
  <si>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</si>
  <si>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</si>
  <si>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誓約書</t>
    <rPh sb="0" eb="3">
      <t>セイヤクショ</t>
    </rPh>
    <phoneticPr fontId="1"/>
  </si>
  <si>
    <t>主な作物</t>
    <rPh sb="0" eb="1">
      <t>オモ</t>
    </rPh>
    <rPh sb="2" eb="4">
      <t>サクモツ</t>
    </rPh>
    <phoneticPr fontId="1"/>
  </si>
  <si>
    <t>米</t>
    <rPh sb="0" eb="1">
      <t>コメ</t>
    </rPh>
    <phoneticPr fontId="1"/>
  </si>
  <si>
    <t>麦</t>
    <rPh sb="0" eb="1">
      <t>ムギ</t>
    </rPh>
    <phoneticPr fontId="1"/>
  </si>
  <si>
    <t>野菜</t>
    <rPh sb="0" eb="2">
      <t>ヤサイ</t>
    </rPh>
    <phoneticPr fontId="1"/>
  </si>
  <si>
    <t>茶</t>
    <rPh sb="0" eb="1">
      <t>チャ</t>
    </rPh>
    <phoneticPr fontId="1"/>
  </si>
  <si>
    <t>果樹</t>
    <rPh sb="0" eb="2">
      <t>カジュ</t>
    </rPh>
    <phoneticPr fontId="1"/>
  </si>
  <si>
    <t>その他</t>
    <rPh sb="2" eb="3">
      <t>タ</t>
    </rPh>
    <phoneticPr fontId="1"/>
  </si>
  <si>
    <t>有機ＪＡＳ認証取得（更新）　ほ場一覧</t>
    <rPh sb="10" eb="12">
      <t>コウシン</t>
    </rPh>
    <rPh sb="15" eb="16">
      <t>ジョウ</t>
    </rPh>
    <rPh sb="16" eb="18">
      <t>イチラン</t>
    </rPh>
    <phoneticPr fontId="1"/>
  </si>
  <si>
    <r>
      <rPr>
        <b/>
        <sz val="11"/>
        <color theme="1"/>
        <rFont val="ＭＳ ゴシック"/>
        <family val="3"/>
        <charset val="128"/>
      </rPr>
      <t>主な栽培品目</t>
    </r>
    <r>
      <rPr>
        <sz val="11"/>
        <color theme="1"/>
        <rFont val="ＭＳ ゴシック"/>
        <family val="3"/>
        <charset val="128"/>
      </rPr>
      <t xml:space="preserve">
* ﾌﾟﾙﾀﾞｳﾝﾒﾆｭｰよりｾﾚｸﾄ
</t>
    </r>
    <r>
      <rPr>
        <sz val="9"/>
        <color theme="1"/>
        <rFont val="ＭＳ ゴシック"/>
        <family val="3"/>
        <charset val="128"/>
      </rPr>
      <t>米・麦・野菜・茶・果樹・その他</t>
    </r>
    <rPh sb="0" eb="1">
      <t>オモ</t>
    </rPh>
    <rPh sb="2" eb="4">
      <t>サイバイ</t>
    </rPh>
    <rPh sb="4" eb="6">
      <t>ヒンモク</t>
    </rPh>
    <rPh sb="28" eb="29">
      <t>コメ</t>
    </rPh>
    <rPh sb="30" eb="31">
      <t>ムギ</t>
    </rPh>
    <rPh sb="32" eb="34">
      <t>ヤサイ</t>
    </rPh>
    <rPh sb="35" eb="36">
      <t>チャ</t>
    </rPh>
    <rPh sb="37" eb="39">
      <t>カジュ</t>
    </rPh>
    <rPh sb="42" eb="43">
      <t>タ</t>
    </rPh>
    <phoneticPr fontId="1"/>
  </si>
  <si>
    <t>面積［a］</t>
    <rPh sb="0" eb="2">
      <t>メンセキ</t>
    </rPh>
    <phoneticPr fontId="1"/>
  </si>
  <si>
    <t>様式第２号_別添２</t>
    <rPh sb="0" eb="2">
      <t>ヨウシキ</t>
    </rPh>
    <rPh sb="2" eb="3">
      <t>ダイ</t>
    </rPh>
    <rPh sb="4" eb="5">
      <t>ゴウ</t>
    </rPh>
    <rPh sb="6" eb="8">
      <t>ベッテン</t>
    </rPh>
    <phoneticPr fontId="7"/>
  </si>
  <si>
    <t>様式第２号_別添１</t>
    <rPh sb="0" eb="2">
      <t>ヨウシキ</t>
    </rPh>
    <rPh sb="2" eb="3">
      <t>ダイ</t>
    </rPh>
    <rPh sb="4" eb="5">
      <t>ゴウ</t>
    </rPh>
    <rPh sb="6" eb="8">
      <t>ベッテン</t>
    </rPh>
    <phoneticPr fontId="7"/>
  </si>
  <si>
    <t>領収書（写し）</t>
    <phoneticPr fontId="1"/>
  </si>
  <si>
    <t>法人・団体の場合は定款、任意団体の場合は規約</t>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</si>
  <si>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</si>
  <si>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</si>
  <si>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</si>
  <si>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</si>
  <si>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</si>
  <si>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様式第２号－別添２</t>
  </si>
  <si>
    <t>〇</t>
    <phoneticPr fontId="1"/>
  </si>
  <si>
    <t>書類名</t>
    <rPh sb="0" eb="2">
      <t>ショルイ</t>
    </rPh>
    <rPh sb="2" eb="3">
      <t>ナ</t>
    </rPh>
    <phoneticPr fontId="1"/>
  </si>
  <si>
    <t>ほ場一覧</t>
    <phoneticPr fontId="1"/>
  </si>
  <si>
    <t>有機JAS認証に係る見積書・明細書</t>
    <rPh sb="0" eb="2">
      <t>ユウキ</t>
    </rPh>
    <rPh sb="5" eb="7">
      <t>ニンショウ</t>
    </rPh>
    <rPh sb="8" eb="9">
      <t>カカ</t>
    </rPh>
    <rPh sb="10" eb="13">
      <t>ミツモリショ</t>
    </rPh>
    <rPh sb="14" eb="17">
      <t>メイサイショ</t>
    </rPh>
    <phoneticPr fontId="1"/>
  </si>
  <si>
    <t xml:space="preserve">                                        　</t>
    <phoneticPr fontId="1"/>
  </si>
  <si>
    <t>住　　所</t>
  </si>
  <si>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</si>
  <si>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</si>
  <si>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</si>
  <si>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</si>
  <si>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</si>
  <si>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</si>
  <si>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</si>
  <si>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</si>
  <si>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</si>
  <si>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</si>
  <si>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</si>
  <si>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　◎申請様式作成前にチェックして要件を満たしているか確認してください！</t>
    <rPh sb="2" eb="4">
      <t>シンセイ</t>
    </rPh>
    <rPh sb="4" eb="6">
      <t>ヨウシキ</t>
    </rPh>
    <rPh sb="6" eb="8">
      <t>サクセイ</t>
    </rPh>
    <rPh sb="8" eb="9">
      <t>マエ</t>
    </rPh>
    <rPh sb="16" eb="18">
      <t>ヨウケン</t>
    </rPh>
    <rPh sb="19" eb="20">
      <t>ミ</t>
    </rPh>
    <rPh sb="26" eb="28">
      <t>カクニン</t>
    </rPh>
    <phoneticPr fontId="1"/>
  </si>
  <si>
    <t>”はい”</t>
    <phoneticPr fontId="1"/>
  </si>
  <si>
    <t>”いいえ”</t>
    <phoneticPr fontId="1"/>
  </si>
  <si>
    <t>補助対象外です</t>
    <rPh sb="0" eb="2">
      <t>ホジョ</t>
    </rPh>
    <rPh sb="2" eb="4">
      <t>タイショウ</t>
    </rPh>
    <rPh sb="4" eb="5">
      <t>ガイ</t>
    </rPh>
    <phoneticPr fontId="1"/>
  </si>
  <si>
    <t>補助対象となりますので、必要書類の作成に進んで下さい。</t>
    <rPh sb="0" eb="2">
      <t>ホジョ</t>
    </rPh>
    <rPh sb="2" eb="4">
      <t>タイショウ</t>
    </rPh>
    <rPh sb="12" eb="14">
      <t>ヒツヨウ</t>
    </rPh>
    <rPh sb="14" eb="16">
      <t>ショルイ</t>
    </rPh>
    <rPh sb="17" eb="19">
      <t>サクセイ</t>
    </rPh>
    <rPh sb="20" eb="21">
      <t>スス</t>
    </rPh>
    <rPh sb="23" eb="24">
      <t>クダ</t>
    </rPh>
    <phoneticPr fontId="1"/>
  </si>
  <si>
    <t>ただし、運用など他の要件を満たしていることが補助条件となります。</t>
    <rPh sb="4" eb="6">
      <t>ウンヨウ</t>
    </rPh>
    <rPh sb="8" eb="9">
      <t>タ</t>
    </rPh>
    <rPh sb="10" eb="12">
      <t>ヨウケン</t>
    </rPh>
    <rPh sb="13" eb="14">
      <t>ミ</t>
    </rPh>
    <rPh sb="22" eb="24">
      <t>ホジョ</t>
    </rPh>
    <rPh sb="24" eb="26">
      <t>ジョウケン</t>
    </rPh>
    <phoneticPr fontId="1"/>
  </si>
  <si>
    <r>
      <rPr>
        <b/>
        <sz val="16"/>
        <color theme="1"/>
        <rFont val="游ゴシック"/>
        <family val="3"/>
        <charset val="128"/>
        <scheme val="minor"/>
      </rPr>
      <t>［有機JAS認証］　</t>
    </r>
    <r>
      <rPr>
        <sz val="16"/>
        <color theme="1"/>
        <rFont val="游ゴシック"/>
        <family val="2"/>
        <charset val="128"/>
        <scheme val="minor"/>
      </rPr>
      <t>補助金の要件チェックフロー</t>
    </r>
    <rPh sb="1" eb="3">
      <t>ユウキ</t>
    </rPh>
    <rPh sb="6" eb="8">
      <t>ニンショウ</t>
    </rPh>
    <rPh sb="10" eb="13">
      <t>ホジョキン</t>
    </rPh>
    <rPh sb="14" eb="16">
      <t>ヨウケン</t>
    </rPh>
    <phoneticPr fontId="1"/>
  </si>
  <si>
    <t>有機JAS
認証番号</t>
    <phoneticPr fontId="1"/>
  </si>
  <si>
    <t>YJAS-001</t>
    <phoneticPr fontId="1"/>
  </si>
  <si>
    <t>要件満たす</t>
    <rPh sb="0" eb="2">
      <t>ヨウケン</t>
    </rPh>
    <rPh sb="2" eb="3">
      <t>ミ</t>
    </rPh>
    <phoneticPr fontId="1"/>
  </si>
  <si>
    <t>有機JAS認証継続の通知書（写し）</t>
    <rPh sb="0" eb="2">
      <t>ユウキ</t>
    </rPh>
    <rPh sb="5" eb="7">
      <t>ニンショウ</t>
    </rPh>
    <rPh sb="7" eb="9">
      <t>ケイゾク</t>
    </rPh>
    <rPh sb="10" eb="13">
      <t>ツウチショ</t>
    </rPh>
    <rPh sb="14" eb="15">
      <t>ウツ</t>
    </rPh>
    <phoneticPr fontId="1"/>
  </si>
  <si>
    <t>YJAS-002</t>
  </si>
  <si>
    <t>様式第２号（カガミ）</t>
    <phoneticPr fontId="1"/>
  </si>
  <si>
    <t>フリガナ</t>
    <phoneticPr fontId="1"/>
  </si>
  <si>
    <t>役職名</t>
    <rPh sb="0" eb="2">
      <t>ヤクショク</t>
    </rPh>
    <rPh sb="2" eb="3">
      <t>ナ</t>
    </rPh>
    <phoneticPr fontId="1"/>
  </si>
  <si>
    <t>有機JAS認証 補助金要件チェックフロー</t>
    <phoneticPr fontId="1"/>
  </si>
  <si>
    <t>提出書類チェックシート</t>
    <rPh sb="0" eb="2">
      <t>テイシュツ</t>
    </rPh>
    <rPh sb="2" eb="4">
      <t>ショルイ</t>
    </rPh>
    <phoneticPr fontId="1"/>
  </si>
  <si>
    <t>●</t>
  </si>
  <si>
    <t>　　提出書類チェックシート</t>
    <rPh sb="2" eb="4">
      <t>テイシュツ</t>
    </rPh>
    <rPh sb="4" eb="6">
      <t>ショルイ</t>
    </rPh>
    <phoneticPr fontId="1"/>
  </si>
  <si>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</si>
  <si>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様式第１号－１</t>
    <rPh sb="4" eb="5">
      <t>ゴウ</t>
    </rPh>
    <phoneticPr fontId="1"/>
  </si>
  <si>
    <t>様式第１号－２</t>
    <rPh sb="4" eb="5">
      <t>ゴウ</t>
    </rPh>
    <phoneticPr fontId="1"/>
  </si>
  <si>
    <t>様式第１号－３</t>
    <rPh sb="4" eb="5">
      <t>ゴウ</t>
    </rPh>
    <phoneticPr fontId="1"/>
  </si>
  <si>
    <t>-</t>
    <phoneticPr fontId="1"/>
  </si>
  <si>
    <t>様式第２号</t>
    <rPh sb="0" eb="2">
      <t>ヨウシキ</t>
    </rPh>
    <rPh sb="2" eb="3">
      <t>ダイ</t>
    </rPh>
    <rPh sb="4" eb="5">
      <t>ゴウ</t>
    </rPh>
    <phoneticPr fontId="1"/>
  </si>
  <si>
    <t>様式第１号-1</t>
    <rPh sb="0" eb="2">
      <t>ヨウシキ</t>
    </rPh>
    <rPh sb="2" eb="3">
      <t>ダイ</t>
    </rPh>
    <rPh sb="4" eb="5">
      <t>ゴウ</t>
    </rPh>
    <phoneticPr fontId="1"/>
  </si>
  <si>
    <t>振込先口座情報</t>
    <rPh sb="0" eb="2">
      <t>フリコミ</t>
    </rPh>
    <rPh sb="2" eb="3">
      <t>サキ</t>
    </rPh>
    <rPh sb="3" eb="5">
      <t>コウザ</t>
    </rPh>
    <rPh sb="5" eb="7">
      <t>ジョウホウ</t>
    </rPh>
    <phoneticPr fontId="1"/>
  </si>
  <si>
    <t>様式第１号-2</t>
    <rPh sb="0" eb="2">
      <t>ヨウシキ</t>
    </rPh>
    <rPh sb="2" eb="3">
      <t>ダイ</t>
    </rPh>
    <rPh sb="4" eb="5">
      <t>ゴウ</t>
    </rPh>
    <phoneticPr fontId="1"/>
  </si>
  <si>
    <t>様式第１号-3</t>
    <phoneticPr fontId="1"/>
  </si>
  <si>
    <t>様式１号－２</t>
    <rPh sb="0" eb="2">
      <t>ヨウシキ</t>
    </rPh>
    <rPh sb="3" eb="4">
      <t>ゴウ</t>
    </rPh>
    <phoneticPr fontId="1"/>
  </si>
  <si>
    <t>様式１号－３</t>
    <rPh sb="0" eb="2">
      <t>ヨウシキ</t>
    </rPh>
    <rPh sb="3" eb="4">
      <t>ゴウ</t>
    </rPh>
    <phoneticPr fontId="1"/>
  </si>
  <si>
    <t>提出日</t>
    <rPh sb="0" eb="2">
      <t>テイシュツ</t>
    </rPh>
    <rPh sb="2" eb="3">
      <t>ヒ</t>
    </rPh>
    <phoneticPr fontId="1"/>
  </si>
  <si>
    <t>宮崎市橘通り</t>
    <rPh sb="2" eb="3">
      <t>シ</t>
    </rPh>
    <rPh sb="3" eb="4">
      <t>タチバナ</t>
    </rPh>
    <rPh sb="4" eb="5">
      <t>トオ</t>
    </rPh>
    <phoneticPr fontId="1"/>
  </si>
  <si>
    <t>（運用第５項（１）関係）</t>
    <rPh sb="1" eb="3">
      <t>ウンヨウ</t>
    </rPh>
    <rPh sb="3" eb="4">
      <t>ダイ</t>
    </rPh>
    <rPh sb="5" eb="6">
      <t>コウ</t>
    </rPh>
    <rPh sb="9" eb="11">
      <t>カンケイ</t>
    </rPh>
    <phoneticPr fontId="1"/>
  </si>
  <si>
    <t>振込先口座情報</t>
    <rPh sb="2" eb="3">
      <t>サキ</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</si>
  <si>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</si>
  <si>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事務局チェック欄</t>
    <rPh sb="0" eb="3">
      <t>ジムキョク</t>
    </rPh>
    <rPh sb="7" eb="8">
      <t>ラン</t>
    </rPh>
    <phoneticPr fontId="1"/>
  </si>
  <si>
    <t>　　　宮崎県有機農業連絡協議会会長殿　</t>
    <rPh sb="3" eb="6">
      <t>ミヤザキケン</t>
    </rPh>
    <rPh sb="6" eb="8">
      <t>ユウキ</t>
    </rPh>
    <rPh sb="8" eb="10">
      <t>ノウギョウ</t>
    </rPh>
    <rPh sb="10" eb="12">
      <t>レンラク</t>
    </rPh>
    <rPh sb="12" eb="15">
      <t>キョウギカイ</t>
    </rPh>
    <rPh sb="15" eb="17">
      <t>カイチョウ</t>
    </rPh>
    <rPh sb="17" eb="18">
      <t>トノ</t>
    </rPh>
    <phoneticPr fontId="1"/>
  </si>
  <si>
    <t>　</t>
    <phoneticPr fontId="1"/>
  </si>
  <si>
    <t>（運用第５項（２）関係）</t>
    <rPh sb="1" eb="3">
      <t>ウンヨウ</t>
    </rPh>
    <rPh sb="3" eb="4">
      <t>ダイ</t>
    </rPh>
    <rPh sb="5" eb="6">
      <t>コウ</t>
    </rPh>
    <rPh sb="9" eb="11">
      <t>カンケイ</t>
    </rPh>
    <phoneticPr fontId="1"/>
  </si>
  <si>
    <t>宮崎市有機町３丁目-1</t>
    <rPh sb="0" eb="3">
      <t>ミヤザキシ</t>
    </rPh>
    <rPh sb="3" eb="5">
      <t>ユウキ</t>
    </rPh>
    <rPh sb="5" eb="6">
      <t>マチ</t>
    </rPh>
    <rPh sb="7" eb="9">
      <t>チョウメ</t>
    </rPh>
    <phoneticPr fontId="1"/>
  </si>
  <si>
    <t>宮崎市有機町３丁目-2</t>
    <rPh sb="0" eb="3">
      <t>ミヤザキシ</t>
    </rPh>
    <rPh sb="3" eb="5">
      <t>ユウキ</t>
    </rPh>
    <rPh sb="5" eb="6">
      <t>マチ</t>
    </rPh>
    <rPh sb="7" eb="9">
      <t>チョウメ</t>
    </rPh>
    <phoneticPr fontId="1"/>
  </si>
  <si>
    <t>宮崎市有機町３丁目-3</t>
    <rPh sb="0" eb="3">
      <t>ミヤザキシ</t>
    </rPh>
    <rPh sb="3" eb="5">
      <t>ユウキ</t>
    </rPh>
    <rPh sb="5" eb="6">
      <t>マチ</t>
    </rPh>
    <rPh sb="7" eb="9">
      <t>チョウメ</t>
    </rPh>
    <phoneticPr fontId="1"/>
  </si>
  <si>
    <t>　　宮崎県有機農業連絡協議会会長　殿</t>
    <rPh sb="2" eb="5">
      <t>ミヤザキケン</t>
    </rPh>
    <rPh sb="5" eb="7">
      <t>ユウキ</t>
    </rPh>
    <rPh sb="7" eb="9">
      <t>ノウギョウ</t>
    </rPh>
    <rPh sb="9" eb="11">
      <t>レンラク</t>
    </rPh>
    <rPh sb="11" eb="14">
      <t>キョウギカイ</t>
    </rPh>
    <rPh sb="14" eb="16">
      <t>カイチョウ</t>
    </rPh>
    <rPh sb="17" eb="18">
      <t>トノ</t>
    </rPh>
    <phoneticPr fontId="1"/>
  </si>
  <si>
    <t>宮崎県有機農業連絡協議会会長　殿　</t>
    <rPh sb="0" eb="3">
      <t>ミヤザキケン</t>
    </rPh>
    <rPh sb="3" eb="5">
      <t>ユウキ</t>
    </rPh>
    <rPh sb="5" eb="7">
      <t>ノウギョウ</t>
    </rPh>
    <rPh sb="7" eb="9">
      <t>レンラク</t>
    </rPh>
    <rPh sb="9" eb="12">
      <t>キョウギカイ</t>
    </rPh>
    <rPh sb="12" eb="14">
      <t>カイチョウ</t>
    </rPh>
    <rPh sb="15" eb="16">
      <t>トノ</t>
    </rPh>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</si>
  <si>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</si>
  <si>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</si>
  <si>
    <t>〇</t>
    <phoneticPr fontId="1"/>
  </si>
  <si>
    <t>有機JAS認定証（写し）</t>
    <rPh sb="0" eb="2">
      <t>ユウキ</t>
    </rPh>
    <rPh sb="5" eb="8">
      <t>ニンテイショウ</t>
    </rPh>
    <rPh sb="9" eb="10">
      <t>ウツ</t>
    </rPh>
    <phoneticPr fontId="1"/>
  </si>
  <si>
    <t xml:space="preserve">うち、有機JAS認証取得済面積［a］
</t>
    <rPh sb="3" eb="5">
      <t>ユウキ</t>
    </rPh>
    <rPh sb="8" eb="10">
      <t>ニンショウ</t>
    </rPh>
    <rPh sb="10" eb="12">
      <t>シュトク</t>
    </rPh>
    <rPh sb="12" eb="13">
      <t>スミ</t>
    </rPh>
    <rPh sb="13" eb="15">
      <t>メンセキ</t>
    </rPh>
    <phoneticPr fontId="1"/>
  </si>
  <si>
    <t>うち、１回目更新に係る費用
　*(③×①÷②)</t>
    <rPh sb="4" eb="6">
      <t>カイメ</t>
    </rPh>
    <rPh sb="6" eb="8">
      <t>コウシン</t>
    </rPh>
    <rPh sb="9" eb="10">
      <t>カカ</t>
    </rPh>
    <rPh sb="11" eb="13">
      <t>ヒヨウ</t>
    </rPh>
    <phoneticPr fontId="1"/>
  </si>
  <si>
    <t>認証の区分
  (A)</t>
    <rPh sb="0" eb="2">
      <t>ニンショウ</t>
    </rPh>
    <rPh sb="3" eb="5">
      <t>クブン</t>
    </rPh>
    <phoneticPr fontId="1"/>
  </si>
  <si>
    <t>１回目の更新</t>
    <rPh sb="1" eb="3">
      <t>カイメ</t>
    </rPh>
    <rPh sb="4" eb="6">
      <t>コウシン</t>
    </rPh>
    <phoneticPr fontId="1"/>
  </si>
  <si>
    <t>２回目以上の更新</t>
    <rPh sb="1" eb="3">
      <t>カイメ</t>
    </rPh>
    <rPh sb="3" eb="5">
      <t>イジョウ</t>
    </rPh>
    <rPh sb="6" eb="8">
      <t>コウシン</t>
    </rPh>
    <phoneticPr fontId="1"/>
  </si>
  <si>
    <t>新規</t>
    <rPh sb="0" eb="2">
      <t>シンキ</t>
    </rPh>
    <phoneticPr fontId="1"/>
  </si>
  <si>
    <t>認証の区分</t>
    <rPh sb="0" eb="2">
      <t>ニンショウ</t>
    </rPh>
    <rPh sb="3" eb="5">
      <t>クブン</t>
    </rPh>
    <phoneticPr fontId="1"/>
  </si>
  <si>
    <t>○</t>
  </si>
  <si>
    <t>○</t>
    <phoneticPr fontId="1"/>
  </si>
  <si>
    <t>更新１回目か</t>
    <rPh sb="0" eb="2">
      <t>コウシン</t>
    </rPh>
    <rPh sb="3" eb="5">
      <t>カイメ</t>
    </rPh>
    <phoneticPr fontId="1"/>
  </si>
  <si>
    <t>有機JAS認証済のほ場の所在地</t>
    <rPh sb="0" eb="1">
      <t>ユウキ</t>
    </rPh>
    <rPh sb="5" eb="7">
      <t>ニンショウ</t>
    </rPh>
    <rPh sb="7" eb="8">
      <t>スミ</t>
    </rPh>
    <rPh sb="8" eb="9">
      <t>ジョウ</t>
    </rPh>
    <rPh sb="10" eb="12">
      <t>ショザイ</t>
    </rPh>
    <rPh sb="12" eb="13">
      <t>チ</t>
    </rPh>
    <phoneticPr fontId="7"/>
  </si>
  <si>
    <t>＊法人格がない任意団体で、定款・規約などがない場合に提出して下さい。
　実施主体が独自に作成したものがあればそれでも結構です</t>
    <rPh sb="26" eb="28">
      <t>テイシュツ</t>
    </rPh>
    <rPh sb="30" eb="31">
      <t>クダ</t>
    </rPh>
    <phoneticPr fontId="1"/>
  </si>
  <si>
    <t>*欄が足りない場合は、行を追加下さい。</t>
    <rPh sb="1" eb="2">
      <t>ラン</t>
    </rPh>
    <rPh sb="3" eb="4">
      <t>タ</t>
    </rPh>
    <rPh sb="7" eb="9">
      <t>バアイ</t>
    </rPh>
    <rPh sb="11" eb="12">
      <t>ギョウ</t>
    </rPh>
    <rPh sb="13" eb="15">
      <t>ツイカ</t>
    </rPh>
    <rPh sb="15" eb="16">
      <t>クダ</t>
    </rPh>
    <phoneticPr fontId="1"/>
  </si>
  <si>
    <t>出荷先</t>
    <rPh sb="0" eb="3">
      <t>シュッカサキ</t>
    </rPh>
    <phoneticPr fontId="1"/>
  </si>
  <si>
    <t>４　事業費</t>
    <rPh sb="2" eb="5">
      <t>ジギョウヒ</t>
    </rPh>
    <phoneticPr fontId="7"/>
  </si>
  <si>
    <t>キャベツ</t>
    <phoneticPr fontId="1"/>
  </si>
  <si>
    <t>500kg</t>
    <phoneticPr fontId="1"/>
  </si>
  <si>
    <t>JA宮崎</t>
    <rPh sb="2" eb="4">
      <t>ミヤザキ</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</si>
  <si>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</si>
  <si>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</si>
  <si>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</si>
  <si>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</si>
  <si>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</si>
  <si>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</si>
  <si>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</si>
  <si>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</si>
  <si>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</si>
  <si>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</si>
  <si>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</si>
  <si>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</si>
  <si>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</si>
  <si>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</si>
  <si>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（税込み）</t>
  </si>
  <si>
    <t>補助対象ほ場面積［a］</t>
    <rPh sb="0" eb="2">
      <t>ホジョ</t>
    </rPh>
    <rPh sb="2" eb="4">
      <t>タイショウ</t>
    </rPh>
    <rPh sb="5" eb="6">
      <t>ジョウ</t>
    </rPh>
    <rPh sb="6" eb="8">
      <t>メンセキ</t>
    </rPh>
    <phoneticPr fontId="1"/>
  </si>
  <si>
    <r>
      <t xml:space="preserve">①更新１回目対象面積［a］
</t>
    </r>
    <r>
      <rPr>
        <sz val="9"/>
        <color theme="1"/>
        <rFont val="ＭＳ ゴシック"/>
        <family val="3"/>
        <charset val="128"/>
      </rPr>
      <t xml:space="preserve"> *ほ場一覧にリンク
</t>
    </r>
    <rPh sb="1" eb="3">
      <t>コウシン</t>
    </rPh>
    <rPh sb="4" eb="6">
      <t>カイメ</t>
    </rPh>
    <rPh sb="6" eb="8">
      <t>タイショウ</t>
    </rPh>
    <rPh sb="8" eb="10">
      <t>メンセキ</t>
    </rPh>
    <rPh sb="17" eb="18">
      <t>ジョウ</t>
    </rPh>
    <rPh sb="18" eb="20">
      <t>イチラン</t>
    </rPh>
    <phoneticPr fontId="1"/>
  </si>
  <si>
    <t>＊小数点第２位を切り捨て</t>
    <rPh sb="1" eb="4">
      <t>ショウスウテン</t>
    </rPh>
    <rPh sb="4" eb="5">
      <t>ダイ</t>
    </rPh>
    <rPh sb="6" eb="7">
      <t>イ</t>
    </rPh>
    <rPh sb="8" eb="9">
      <t>キ</t>
    </rPh>
    <rPh sb="10" eb="11">
      <t>ス</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</si>
  <si>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</si>
  <si>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</si>
  <si>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</si>
  <si>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</si>
  <si>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</si>
  <si>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</si>
  <si>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様式第５号</t>
    <rPh sb="0" eb="2">
      <t>ヨウシキ</t>
    </rPh>
    <rPh sb="2" eb="3">
      <t>ダイ</t>
    </rPh>
    <rPh sb="4" eb="5">
      <t>ゴウ</t>
    </rPh>
    <phoneticPr fontId="1"/>
  </si>
  <si>
    <t>交付申請書</t>
    <rPh sb="0" eb="2">
      <t>コウフ</t>
    </rPh>
    <rPh sb="2" eb="5">
      <t>シンセイショ</t>
    </rPh>
    <phoneticPr fontId="1"/>
  </si>
  <si>
    <t>様式第５号</t>
    <phoneticPr fontId="1"/>
  </si>
  <si>
    <t>交付申請書の提出について</t>
    <rPh sb="0" eb="2">
      <t>コウフ</t>
    </rPh>
    <rPh sb="2" eb="5">
      <t>シンセイショ</t>
    </rPh>
    <rPh sb="6" eb="8">
      <t>テイシュツ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</si>
  <si>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</si>
  <si>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</si>
  <si>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</si>
  <si>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</si>
  <si>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割当内示の額</t>
    <rPh sb="0" eb="2">
      <t>ワリアテ</t>
    </rPh>
    <rPh sb="2" eb="4">
      <t>ナイジ</t>
    </rPh>
    <rPh sb="5" eb="6">
      <t>ガク</t>
    </rPh>
    <phoneticPr fontId="1"/>
  </si>
  <si>
    <t>交付申請額</t>
    <rPh sb="0" eb="2">
      <t>コウフ</t>
    </rPh>
    <rPh sb="2" eb="5">
      <t>シンセイガク</t>
    </rPh>
    <phoneticPr fontId="1"/>
  </si>
  <si>
    <t>５　交付申請額</t>
    <rPh sb="2" eb="4">
      <t>コウフ</t>
    </rPh>
    <rPh sb="4" eb="7">
      <t>シンセイガク</t>
    </rPh>
    <phoneticPr fontId="7"/>
  </si>
  <si>
    <t>交付申請</t>
    <rPh sb="0" eb="2">
      <t>コウフ</t>
    </rPh>
    <rPh sb="2" eb="4">
      <t>シンセイ</t>
    </rPh>
    <phoneticPr fontId="1"/>
  </si>
  <si>
    <t>生年月日</t>
    <phoneticPr fontId="1"/>
  </si>
  <si>
    <t>法人名</t>
    <rPh sb="0" eb="2">
      <t>ホウジン</t>
    </rPh>
    <rPh sb="2" eb="3">
      <t>ナ</t>
    </rPh>
    <phoneticPr fontId="1"/>
  </si>
  <si>
    <t xml:space="preserve">                                       　 </t>
    <phoneticPr fontId="1"/>
  </si>
  <si>
    <t>（法人にあっては代表者の役職と氏名）</t>
    <rPh sb="12" eb="14">
      <t>ヤクショク</t>
    </rPh>
    <phoneticPr fontId="1"/>
  </si>
  <si>
    <r>
      <t>３　有機農産物</t>
    </r>
    <r>
      <rPr>
        <b/>
        <sz val="12"/>
        <color rgb="FFFF0000"/>
        <rFont val="ＭＳ ゴシック"/>
        <family val="3"/>
        <charset val="128"/>
      </rPr>
      <t>・加工食品</t>
    </r>
    <rPh sb="2" eb="4">
      <t>ユウキ</t>
    </rPh>
    <rPh sb="4" eb="7">
      <t>ノウサンブツ</t>
    </rPh>
    <rPh sb="8" eb="10">
      <t>カコウ</t>
    </rPh>
    <rPh sb="10" eb="12">
      <t>ショクヒン</t>
    </rPh>
    <phoneticPr fontId="7"/>
  </si>
  <si>
    <r>
      <t>生産</t>
    </r>
    <r>
      <rPr>
        <sz val="11"/>
        <color rgb="FFFF0000"/>
        <rFont val="ＭＳ ゴシック"/>
        <family val="3"/>
        <charset val="128"/>
      </rPr>
      <t>・加工</t>
    </r>
    <r>
      <rPr>
        <sz val="11"/>
        <color theme="1"/>
        <rFont val="ＭＳ ゴシック"/>
        <family val="3"/>
        <charset val="128"/>
      </rPr>
      <t>品目</t>
    </r>
    <rPh sb="0" eb="2">
      <t>セイサン</t>
    </rPh>
    <rPh sb="3" eb="5">
      <t>カコウ</t>
    </rPh>
    <rPh sb="5" eb="7">
      <t>ヒンモク</t>
    </rPh>
    <phoneticPr fontId="1"/>
  </si>
  <si>
    <r>
      <t>収穫量</t>
    </r>
    <r>
      <rPr>
        <sz val="11"/>
        <color rgb="FFFF0000"/>
        <rFont val="ＭＳ ゴシック"/>
        <family val="3"/>
        <charset val="128"/>
      </rPr>
      <t>・生産量</t>
    </r>
    <rPh sb="0" eb="3">
      <t>シュウカクリョウ</t>
    </rPh>
    <rPh sb="4" eb="7">
      <t>セイサンリョウ</t>
    </rPh>
    <phoneticPr fontId="1"/>
  </si>
  <si>
    <t>有機農産物</t>
    <rPh sb="2" eb="5">
      <t>ノウサンブツ</t>
    </rPh>
    <phoneticPr fontId="7"/>
  </si>
  <si>
    <t>有機加工食品</t>
    <rPh sb="0" eb="2">
      <t>ユウキ</t>
    </rPh>
    <rPh sb="2" eb="4">
      <t>カコウ</t>
    </rPh>
    <rPh sb="4" eb="6">
      <t>ショクヒン</t>
    </rPh>
    <phoneticPr fontId="1"/>
  </si>
  <si>
    <t>認証区分</t>
    <rPh sb="0" eb="2">
      <t>ニンショウ</t>
    </rPh>
    <rPh sb="2" eb="4">
      <t>クブン</t>
    </rPh>
    <phoneticPr fontId="1"/>
  </si>
  <si>
    <t>有機農産物</t>
    <rPh sb="0" eb="2">
      <t>ユウキ</t>
    </rPh>
    <rPh sb="2" eb="5">
      <t>ノウサンブツ</t>
    </rPh>
    <phoneticPr fontId="1"/>
  </si>
  <si>
    <t>プルダウンメニュー</t>
    <phoneticPr fontId="1"/>
  </si>
  <si>
    <t>②有機JAS認証更新費用の全対象面積［a］</t>
    <rPh sb="1" eb="3">
      <t>ユウキ</t>
    </rPh>
    <rPh sb="6" eb="8">
      <t>ニンショウ</t>
    </rPh>
    <rPh sb="8" eb="10">
      <t>コウシン</t>
    </rPh>
    <rPh sb="10" eb="12">
      <t>ヒヨウ</t>
    </rPh>
    <rPh sb="13" eb="14">
      <t>ゼン</t>
    </rPh>
    <rPh sb="14" eb="16">
      <t>タイショウ</t>
    </rPh>
    <rPh sb="16" eb="18">
      <t>メンセキ</t>
    </rPh>
    <phoneticPr fontId="1"/>
  </si>
  <si>
    <t>提出区分
＊ﾌﾟﾙﾀﾞｳﾝﾒﾆｭｰからｾﾚｸﾄ</t>
    <rPh sb="0" eb="2">
      <t>テイシュツ</t>
    </rPh>
    <rPh sb="2" eb="4">
      <t>クブン</t>
    </rPh>
    <phoneticPr fontId="1"/>
  </si>
  <si>
    <t>実績報告書</t>
    <rPh sb="0" eb="2">
      <t>ジッセキ</t>
    </rPh>
    <rPh sb="2" eb="4">
      <t>ホウコク</t>
    </rPh>
    <rPh sb="4" eb="5">
      <t>ショ</t>
    </rPh>
    <phoneticPr fontId="1"/>
  </si>
  <si>
    <t>の提出について</t>
  </si>
  <si>
    <t>事業計画書</t>
    <rPh sb="0" eb="2">
      <t>ジギョウ</t>
    </rPh>
    <rPh sb="2" eb="4">
      <t>ケイカク</t>
    </rPh>
    <rPh sb="4" eb="5">
      <t>ショ</t>
    </rPh>
    <phoneticPr fontId="1"/>
  </si>
  <si>
    <t>を提出いたします。</t>
  </si>
  <si>
    <t>← ﾌﾟﾙﾀﾞｳﾝﾒﾆｭｰからｾﾚｸﾄ</t>
    <phoneticPr fontId="1"/>
  </si>
  <si>
    <t>【有機ＪＡＳ認証取得】（有機農産物・有機加工食品）</t>
    <phoneticPr fontId="1"/>
  </si>
  <si>
    <r>
      <t>ほ場一覧</t>
    </r>
    <r>
      <rPr>
        <sz val="9"/>
        <color rgb="FFFF0000"/>
        <rFont val="ＭＳ 明朝"/>
        <family val="1"/>
        <charset val="128"/>
      </rPr>
      <t xml:space="preserve"> *有機農産物の場合のみ提出</t>
    </r>
    <rPh sb="6" eb="8">
      <t>ユウキ</t>
    </rPh>
    <rPh sb="8" eb="11">
      <t>ノウサンブツ</t>
    </rPh>
    <rPh sb="12" eb="14">
      <t>バアイ</t>
    </rPh>
    <rPh sb="16" eb="18">
      <t>テイシュツ</t>
    </rPh>
    <phoneticPr fontId="1"/>
  </si>
  <si>
    <t>氏名</t>
  </si>
  <si>
    <t>提出日</t>
    <rPh sb="0" eb="2">
      <t>テイシュツ</t>
    </rPh>
    <rPh sb="2" eb="3">
      <t>ヒ</t>
    </rPh>
    <phoneticPr fontId="1"/>
  </si>
  <si>
    <r>
      <t>”</t>
    </r>
    <r>
      <rPr>
        <sz val="11"/>
        <color rgb="FFFF0000"/>
        <rFont val="游ゴシック"/>
        <family val="3"/>
        <charset val="128"/>
        <scheme val="minor"/>
      </rPr>
      <t>更新１回目</t>
    </r>
    <r>
      <rPr>
        <sz val="11"/>
        <color theme="1"/>
        <rFont val="游ゴシック"/>
        <family val="2"/>
        <charset val="128"/>
        <scheme val="minor"/>
      </rPr>
      <t>”はいつですか</t>
    </r>
    <rPh sb="1" eb="3">
      <t>コウシン</t>
    </rPh>
    <rPh sb="4" eb="6">
      <t>カイメ</t>
    </rPh>
    <phoneticPr fontId="1"/>
  </si>
  <si>
    <r>
      <t>”</t>
    </r>
    <r>
      <rPr>
        <sz val="11"/>
        <color rgb="FFFF0000"/>
        <rFont val="游ゴシック"/>
        <family val="3"/>
        <charset val="128"/>
        <scheme val="minor"/>
      </rPr>
      <t>更新１回目</t>
    </r>
    <r>
      <rPr>
        <sz val="11"/>
        <color theme="1"/>
        <rFont val="游ゴシック"/>
        <family val="2"/>
        <charset val="128"/>
        <scheme val="minor"/>
      </rPr>
      <t>”は、</t>
    </r>
    <r>
      <rPr>
        <sz val="11"/>
        <color rgb="FFFF0000"/>
        <rFont val="游ゴシック"/>
        <family val="3"/>
        <charset val="128"/>
        <scheme val="minor"/>
      </rPr>
      <t>R8.3.31</t>
    </r>
    <r>
      <rPr>
        <sz val="11"/>
        <color theme="1"/>
        <rFont val="游ゴシック"/>
        <family val="2"/>
        <charset val="128"/>
        <scheme val="minor"/>
      </rPr>
      <t>以前である</t>
    </r>
    <rPh sb="18" eb="19">
      <t>コウハッコウビイゼン</t>
    </rPh>
    <phoneticPr fontId="1"/>
  </si>
  <si>
    <r>
      <t>ただし、運用など他の要件を満たしていること、</t>
    </r>
    <r>
      <rPr>
        <sz val="11"/>
        <color rgb="FFFF0000"/>
        <rFont val="游ゴシック"/>
        <family val="3"/>
        <charset val="128"/>
        <scheme val="minor"/>
      </rPr>
      <t>有機加工食品の場合、初回認証取得時に補助を受けていないこと</t>
    </r>
    <r>
      <rPr>
        <sz val="11"/>
        <color theme="1"/>
        <rFont val="游ゴシック"/>
        <family val="2"/>
        <charset val="128"/>
        <scheme val="minor"/>
      </rPr>
      <t>が補助条件となります。</t>
    </r>
    <rPh sb="4" eb="6">
      <t>ウンヨウ</t>
    </rPh>
    <rPh sb="8" eb="9">
      <t>タ</t>
    </rPh>
    <rPh sb="10" eb="12">
      <t>ヨウケン</t>
    </rPh>
    <rPh sb="13" eb="14">
      <t>ミ</t>
    </rPh>
    <rPh sb="22" eb="24">
      <t>ユウキ</t>
    </rPh>
    <rPh sb="24" eb="26">
      <t>カコウ</t>
    </rPh>
    <rPh sb="26" eb="28">
      <t>ショクヒン</t>
    </rPh>
    <rPh sb="29" eb="31">
      <t>バアイ</t>
    </rPh>
    <rPh sb="32" eb="34">
      <t>ショカイ</t>
    </rPh>
    <rPh sb="34" eb="36">
      <t>ニンショウ</t>
    </rPh>
    <rPh sb="36" eb="39">
      <t>シュトクジ</t>
    </rPh>
    <rPh sb="40" eb="42">
      <t>ホジョ</t>
    </rPh>
    <rPh sb="43" eb="44">
      <t>ウ</t>
    </rPh>
    <rPh sb="52" eb="54">
      <t>ホジョ</t>
    </rPh>
    <rPh sb="54" eb="56">
      <t>ジョウケン</t>
    </rPh>
    <phoneticPr fontId="1"/>
  </si>
  <si>
    <r>
      <t>【補助対象要件］
　</t>
    </r>
    <r>
      <rPr>
        <b/>
        <u/>
        <sz val="12"/>
        <color theme="1"/>
        <rFont val="ＭＳ ゴシック"/>
        <family val="3"/>
        <charset val="128"/>
      </rPr>
      <t>有機JAS認証の取得に係る</t>
    </r>
    <r>
      <rPr>
        <b/>
        <u/>
        <sz val="12"/>
        <color rgb="FFFF0000"/>
        <rFont val="ＭＳ ゴシック"/>
        <family val="3"/>
        <charset val="128"/>
      </rPr>
      <t>認証審査費用の支払いが</t>
    </r>
    <r>
      <rPr>
        <b/>
        <sz val="12"/>
        <color rgb="FFFF0000"/>
        <rFont val="ＭＳ ゴシック"/>
        <family val="3"/>
        <charset val="128"/>
      </rPr>
      <t>R7.4.1以降かつR8.3.31以前</t>
    </r>
    <r>
      <rPr>
        <b/>
        <sz val="12"/>
        <color theme="1"/>
        <rFont val="ＭＳ ゴシック"/>
        <family val="3"/>
        <charset val="128"/>
      </rPr>
      <t>であること。
　　　　（以下、”認証取得”）</t>
    </r>
    <rPh sb="1" eb="3">
      <t>ホジョ</t>
    </rPh>
    <rPh sb="3" eb="5">
      <t>タイショウ</t>
    </rPh>
    <rPh sb="5" eb="7">
      <t>ヨウケン</t>
    </rPh>
    <rPh sb="10" eb="12">
      <t>ユウキ</t>
    </rPh>
    <rPh sb="15" eb="17">
      <t>ニンショウ</t>
    </rPh>
    <rPh sb="18" eb="20">
      <t>シュトク</t>
    </rPh>
    <rPh sb="21" eb="22">
      <t>カカ</t>
    </rPh>
    <rPh sb="23" eb="25">
      <t>ニンショウ</t>
    </rPh>
    <rPh sb="25" eb="27">
      <t>シンサ</t>
    </rPh>
    <rPh sb="27" eb="29">
      <t>ヒヨウ</t>
    </rPh>
    <rPh sb="30" eb="32">
      <t>シハラ</t>
    </rPh>
    <rPh sb="40" eb="42">
      <t>イコウ</t>
    </rPh>
    <rPh sb="51" eb="53">
      <t>イゼン</t>
    </rPh>
    <rPh sb="65" eb="67">
      <t>イカ</t>
    </rPh>
    <rPh sb="69" eb="71">
      <t>ニンショウ</t>
    </rPh>
    <rPh sb="71" eb="73">
      <t>シュトク</t>
    </rPh>
    <phoneticPr fontId="1"/>
  </si>
  <si>
    <r>
      <t>”</t>
    </r>
    <r>
      <rPr>
        <sz val="11"/>
        <color rgb="FFFF0000"/>
        <rFont val="游ゴシック"/>
        <family val="3"/>
        <charset val="128"/>
        <scheme val="minor"/>
      </rPr>
      <t>認証取得</t>
    </r>
    <r>
      <rPr>
        <sz val="11"/>
        <color theme="1"/>
        <rFont val="游ゴシック"/>
        <family val="2"/>
        <charset val="128"/>
        <scheme val="minor"/>
      </rPr>
      <t>”はいつですか</t>
    </r>
    <phoneticPr fontId="1"/>
  </si>
  <si>
    <r>
      <t>【補助対象要件］
　有機JAS認証の１回目の更新に係る</t>
    </r>
    <r>
      <rPr>
        <b/>
        <sz val="12"/>
        <color rgb="FFFF0000"/>
        <rFont val="ＭＳ ゴシック"/>
        <family val="3"/>
        <charset val="128"/>
      </rPr>
      <t>認証審査費用の支払いがR7.4.1</t>
    </r>
    <r>
      <rPr>
        <b/>
        <sz val="12"/>
        <color theme="1"/>
        <rFont val="ＭＳ ゴシック"/>
        <family val="3"/>
        <charset val="128"/>
      </rPr>
      <t>以降かつ</t>
    </r>
    <r>
      <rPr>
        <b/>
        <sz val="12"/>
        <color rgb="FFFF0000"/>
        <rFont val="ＭＳ ゴシック"/>
        <family val="3"/>
        <charset val="128"/>
      </rPr>
      <t>R8.3.31</t>
    </r>
    <r>
      <rPr>
        <b/>
        <sz val="12"/>
        <color theme="1"/>
        <rFont val="ＭＳ ゴシック"/>
        <family val="3"/>
        <charset val="128"/>
      </rPr>
      <t>以前であること。
　　　　（以下、”</t>
    </r>
    <r>
      <rPr>
        <b/>
        <sz val="12"/>
        <color rgb="FFFF0000"/>
        <rFont val="ＭＳ ゴシック"/>
        <family val="3"/>
        <charset val="128"/>
      </rPr>
      <t>更新１回目</t>
    </r>
    <r>
      <rPr>
        <b/>
        <sz val="12"/>
        <color theme="1"/>
        <rFont val="ＭＳ ゴシック"/>
        <family val="3"/>
        <charset val="128"/>
      </rPr>
      <t>”）</t>
    </r>
    <rPh sb="1" eb="3">
      <t>ホジョ</t>
    </rPh>
    <rPh sb="3" eb="5">
      <t>タイショウ</t>
    </rPh>
    <rPh sb="5" eb="7">
      <t>ヨウケン</t>
    </rPh>
    <rPh sb="10" eb="12">
      <t>ユウキ</t>
    </rPh>
    <rPh sb="15" eb="17">
      <t>ニンショウ</t>
    </rPh>
    <rPh sb="19" eb="21">
      <t>カイメ</t>
    </rPh>
    <rPh sb="22" eb="24">
      <t>コウシン</t>
    </rPh>
    <rPh sb="25" eb="26">
      <t>カカ</t>
    </rPh>
    <rPh sb="27" eb="29">
      <t>ニンショウ</t>
    </rPh>
    <rPh sb="29" eb="31">
      <t>シンサ</t>
    </rPh>
    <rPh sb="31" eb="33">
      <t>ヒヨウ</t>
    </rPh>
    <rPh sb="34" eb="36">
      <t>シハラ</t>
    </rPh>
    <rPh sb="44" eb="46">
      <t>イコウ</t>
    </rPh>
    <rPh sb="55" eb="57">
      <t>イゼン</t>
    </rPh>
    <rPh sb="69" eb="71">
      <t>イカ</t>
    </rPh>
    <rPh sb="73" eb="75">
      <t>コウシン</t>
    </rPh>
    <rPh sb="76" eb="78">
      <t>カイメ</t>
    </rPh>
    <phoneticPr fontId="1"/>
  </si>
  <si>
    <r>
      <t>”</t>
    </r>
    <r>
      <rPr>
        <sz val="11"/>
        <color rgb="FFFF0000"/>
        <rFont val="游ゴシック"/>
        <family val="3"/>
        <charset val="128"/>
        <scheme val="minor"/>
      </rPr>
      <t>認証取得</t>
    </r>
    <r>
      <rPr>
        <sz val="11"/>
        <color theme="1"/>
        <rFont val="游ゴシック"/>
        <family val="2"/>
        <charset val="128"/>
        <scheme val="minor"/>
      </rPr>
      <t>”は、</t>
    </r>
    <r>
      <rPr>
        <sz val="11"/>
        <color rgb="FFFF0000"/>
        <rFont val="游ゴシック"/>
        <family val="3"/>
        <charset val="128"/>
        <scheme val="minor"/>
      </rPr>
      <t>R7.4.1</t>
    </r>
    <r>
      <rPr>
        <sz val="11"/>
        <color theme="1"/>
        <rFont val="游ゴシック"/>
        <family val="2"/>
        <charset val="128"/>
        <scheme val="minor"/>
      </rPr>
      <t>以降である。</t>
    </r>
    <rPh sb="14" eb="16">
      <t>イコウ</t>
    </rPh>
    <phoneticPr fontId="1"/>
  </si>
  <si>
    <r>
      <t>”</t>
    </r>
    <r>
      <rPr>
        <sz val="11"/>
        <color rgb="FFFF0000"/>
        <rFont val="游ゴシック"/>
        <family val="3"/>
        <charset val="128"/>
        <scheme val="minor"/>
      </rPr>
      <t>認証取得”</t>
    </r>
    <r>
      <rPr>
        <sz val="11"/>
        <color theme="1"/>
        <rFont val="游ゴシック"/>
        <family val="2"/>
        <charset val="128"/>
        <scheme val="minor"/>
      </rPr>
      <t>は、</t>
    </r>
    <r>
      <rPr>
        <sz val="11"/>
        <color rgb="FFFF0000"/>
        <rFont val="游ゴシック"/>
        <family val="3"/>
        <charset val="128"/>
        <scheme val="minor"/>
      </rPr>
      <t>R8.3.31</t>
    </r>
    <r>
      <rPr>
        <sz val="11"/>
        <color theme="1"/>
        <rFont val="游ゴシック"/>
        <family val="2"/>
        <charset val="128"/>
        <scheme val="minor"/>
      </rPr>
      <t>以前である</t>
    </r>
    <rPh sb="17" eb="18">
      <t>コウハッコウビイゼン</t>
    </rPh>
    <phoneticPr fontId="1"/>
  </si>
  <si>
    <r>
      <t>”</t>
    </r>
    <r>
      <rPr>
        <sz val="11"/>
        <color rgb="FFFF0000"/>
        <rFont val="游ゴシック"/>
        <family val="3"/>
        <charset val="128"/>
        <scheme val="minor"/>
      </rPr>
      <t>更新１回目</t>
    </r>
    <r>
      <rPr>
        <sz val="11"/>
        <color theme="1"/>
        <rFont val="游ゴシック"/>
        <family val="2"/>
        <charset val="128"/>
        <scheme val="minor"/>
      </rPr>
      <t>”は、</t>
    </r>
    <r>
      <rPr>
        <sz val="11"/>
        <color rgb="FFFF0000"/>
        <rFont val="游ゴシック"/>
        <family val="3"/>
        <charset val="128"/>
        <scheme val="minor"/>
      </rPr>
      <t>R7.4.1</t>
    </r>
    <r>
      <rPr>
        <sz val="11"/>
        <color theme="1"/>
        <rFont val="游ゴシック"/>
        <family val="2"/>
        <charset val="128"/>
        <scheme val="minor"/>
      </rPr>
      <t>以降である。</t>
    </r>
    <rPh sb="1" eb="3">
      <t>コウシン</t>
    </rPh>
    <rPh sb="4" eb="6">
      <t>カイメ</t>
    </rPh>
    <rPh sb="15" eb="17">
      <t>イコウ</t>
    </rPh>
    <phoneticPr fontId="1"/>
  </si>
  <si>
    <t>●　有機JAS認証の更新１回目（有機農産物・有機加工食品）に係る申請　☞　フロー１
●　有機JAS認証の取得（有機加工食品）に掛かる申請　☞　フロー２</t>
    <rPh sb="2" eb="4">
      <t>ユウキ</t>
    </rPh>
    <rPh sb="7" eb="9">
      <t>ニンショウ</t>
    </rPh>
    <rPh sb="10" eb="12">
      <t>コウシン</t>
    </rPh>
    <rPh sb="13" eb="15">
      <t>カイメ</t>
    </rPh>
    <rPh sb="30" eb="31">
      <t>カカ</t>
    </rPh>
    <rPh sb="32" eb="34">
      <t>シンセイ</t>
    </rPh>
    <rPh sb="44" eb="46">
      <t>ユウキ</t>
    </rPh>
    <rPh sb="49" eb="51">
      <t>ニンショウ</t>
    </rPh>
    <rPh sb="52" eb="54">
      <t>シュトク</t>
    </rPh>
    <rPh sb="55" eb="57">
      <t>ユウキ</t>
    </rPh>
    <rPh sb="57" eb="59">
      <t>カコウ</t>
    </rPh>
    <rPh sb="59" eb="61">
      <t>ショクヒン</t>
    </rPh>
    <rPh sb="63" eb="64">
      <t>カ</t>
    </rPh>
    <rPh sb="66" eb="68">
      <t>シンセイ</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</si>
  <si>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</si>
  <si>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認証取得予定年月</t>
    <rPh sb="0" eb="2">
      <t>ニンショウ</t>
    </rPh>
    <rPh sb="2" eb="4">
      <t>シュトク</t>
    </rPh>
    <rPh sb="4" eb="6">
      <t>ヨテイ</t>
    </rPh>
    <rPh sb="6" eb="8">
      <t>ネンゲツ</t>
    </rPh>
    <phoneticPr fontId="1"/>
  </si>
  <si>
    <t>認証取得年月日</t>
    <rPh sb="0" eb="2">
      <t>ニンショウ</t>
    </rPh>
    <rPh sb="2" eb="4">
      <t>シュトク</t>
    </rPh>
    <rPh sb="4" eb="7">
      <t>ネンガッピ</t>
    </rPh>
    <phoneticPr fontId="1"/>
  </si>
  <si>
    <t>１回目の更新予定年月</t>
    <rPh sb="1" eb="3">
      <t>カイメ</t>
    </rPh>
    <rPh sb="4" eb="6">
      <t>コウシン</t>
    </rPh>
    <rPh sb="6" eb="8">
      <t>ヨテイ</t>
    </rPh>
    <phoneticPr fontId="1"/>
  </si>
  <si>
    <t>１回目の認証更新年月日</t>
    <rPh sb="1" eb="3">
      <t>カイメ</t>
    </rPh>
    <rPh sb="4" eb="6">
      <t>ニンショウ</t>
    </rPh>
    <rPh sb="6" eb="8">
      <t>コウシン</t>
    </rPh>
    <rPh sb="8" eb="11">
      <t>ネンガッピ</t>
    </rPh>
    <phoneticPr fontId="1"/>
  </si>
  <si>
    <t xml:space="preserve">有機JAS認証経費［円］
</t>
    <rPh sb="7" eb="9">
      <t>ケイヒ</t>
    </rPh>
    <rPh sb="10" eb="11">
      <t>エン</t>
    </rPh>
    <phoneticPr fontId="7"/>
  </si>
  <si>
    <r>
      <t>（税抜き）</t>
    </r>
    <r>
      <rPr>
        <sz val="10"/>
        <color rgb="FFFF0000"/>
        <rFont val="ＭＳ ゴシック"/>
        <family val="3"/>
        <charset val="128"/>
      </rPr>
      <t>③</t>
    </r>
    <phoneticPr fontId="1"/>
  </si>
  <si>
    <t>全日本有機協会</t>
    <rPh sb="0" eb="3">
      <t>ゼンニホン</t>
    </rPh>
    <rPh sb="3" eb="5">
      <t>ユウキ</t>
    </rPh>
    <rPh sb="5" eb="7">
      <t>キョウカイ</t>
    </rPh>
    <phoneticPr fontId="1"/>
  </si>
  <si>
    <t>東京都</t>
    <rPh sb="0" eb="3">
      <t>トウキョウト</t>
    </rPh>
    <phoneticPr fontId="1"/>
  </si>
  <si>
    <t>R6.10</t>
    <phoneticPr fontId="1"/>
  </si>
  <si>
    <t>R7.10</t>
    <phoneticPr fontId="1"/>
  </si>
  <si>
    <t>大根</t>
    <rPh sb="0" eb="2">
      <t>ダイコン</t>
    </rPh>
    <phoneticPr fontId="1"/>
  </si>
  <si>
    <t>計画時に記入</t>
    <rPh sb="0" eb="3">
      <t>ケイカクジ</t>
    </rPh>
    <rPh sb="4" eb="6">
      <t>キニュウ</t>
    </rPh>
    <phoneticPr fontId="1"/>
  </si>
  <si>
    <t>実績報告時に記入</t>
    <phoneticPr fontId="1"/>
  </si>
  <si>
    <t>認証機関による
審査予定月</t>
    <rPh sb="0" eb="2">
      <t>ニンショウ</t>
    </rPh>
    <rPh sb="2" eb="4">
      <t>キカン</t>
    </rPh>
    <rPh sb="8" eb="10">
      <t>シンサ</t>
    </rPh>
    <rPh sb="10" eb="12">
      <t>ヨテイ</t>
    </rPh>
    <rPh sb="12" eb="13">
      <t>ツキ</t>
    </rPh>
    <phoneticPr fontId="1"/>
  </si>
  <si>
    <t>認証機関への
認証費用支払い日</t>
    <rPh sb="0" eb="2">
      <t>ニンショウ</t>
    </rPh>
    <rPh sb="2" eb="4">
      <t>キカン</t>
    </rPh>
    <rPh sb="11" eb="13">
      <t>シハラ</t>
    </rPh>
    <rPh sb="14" eb="15">
      <t>ヒ</t>
    </rPh>
    <phoneticPr fontId="1"/>
  </si>
  <si>
    <r>
      <t>(A)が</t>
    </r>
    <r>
      <rPr>
        <sz val="11"/>
        <color rgb="FFFF0000"/>
        <rFont val="ＭＳ ゴシック"/>
        <family val="3"/>
        <charset val="128"/>
      </rPr>
      <t>R8.3.31</t>
    </r>
    <r>
      <rPr>
        <sz val="11"/>
        <color theme="1"/>
        <rFont val="ＭＳ ゴシック"/>
        <family val="3"/>
        <charset val="128"/>
      </rPr>
      <t>以前</t>
    </r>
    <rPh sb="11" eb="13">
      <t>イゼン</t>
    </rPh>
    <phoneticPr fontId="1"/>
  </si>
  <si>
    <r>
      <t>(A)が</t>
    </r>
    <r>
      <rPr>
        <sz val="11"/>
        <color rgb="FFFF0000"/>
        <rFont val="ＭＳ ゴシック"/>
        <family val="3"/>
        <charset val="128"/>
      </rPr>
      <t>R7.4.1</t>
    </r>
    <r>
      <rPr>
        <sz val="11"/>
        <color theme="1"/>
        <rFont val="ＭＳ ゴシック"/>
        <family val="3"/>
        <charset val="128"/>
      </rPr>
      <t>以降</t>
    </r>
    <rPh sb="10" eb="12">
      <t>イコウ</t>
    </rPh>
    <phoneticPr fontId="1"/>
  </si>
  <si>
    <t>計画時</t>
    <rPh sb="0" eb="3">
      <t>ケイカクジ</t>
    </rPh>
    <phoneticPr fontId="1"/>
  </si>
  <si>
    <t>実績報告時</t>
    <rPh sb="0" eb="2">
      <t>ジッセキ</t>
    </rPh>
    <rPh sb="2" eb="4">
      <t>ホウコク</t>
    </rPh>
    <rPh sb="4" eb="5">
      <t>ジ</t>
    </rPh>
    <phoneticPr fontId="1"/>
  </si>
  <si>
    <r>
      <t>＊</t>
    </r>
    <r>
      <rPr>
        <sz val="11"/>
        <color rgb="FFFF0000"/>
        <rFont val="ＭＳ 明朝"/>
        <family val="1"/>
        <charset val="128"/>
      </rPr>
      <t>有機農産物の</t>
    </r>
    <r>
      <rPr>
        <sz val="11"/>
        <color theme="1"/>
        <rFont val="ＭＳ 明朝"/>
        <family val="1"/>
        <charset val="128"/>
      </rPr>
      <t>有機ＪＡＳ認証更新１回目で、認証継続の通知書発行日が</t>
    </r>
    <r>
      <rPr>
        <sz val="11"/>
        <color rgb="FFFF0000"/>
        <rFont val="ＭＳ 明朝"/>
        <family val="1"/>
        <charset val="128"/>
      </rPr>
      <t>R7.4.1～R8.3.31</t>
    </r>
    <r>
      <rPr>
        <sz val="11"/>
        <color theme="1"/>
        <rFont val="ＭＳ 明朝"/>
        <family val="1"/>
        <charset val="128"/>
      </rPr>
      <t>のほ場のみ記入して下さい。</t>
    </r>
    <rPh sb="1" eb="6">
      <t>ユウキノウサンブツ</t>
    </rPh>
    <rPh sb="7" eb="9">
      <t>ユウキ</t>
    </rPh>
    <rPh sb="12" eb="14">
      <t>ニンショウ</t>
    </rPh>
    <rPh sb="14" eb="16">
      <t>コウシン</t>
    </rPh>
    <rPh sb="17" eb="19">
      <t>カイメ</t>
    </rPh>
    <rPh sb="21" eb="23">
      <t>ニンショウ</t>
    </rPh>
    <rPh sb="23" eb="25">
      <t>ケイゾク</t>
    </rPh>
    <rPh sb="26" eb="29">
      <t>ツウチショ</t>
    </rPh>
    <rPh sb="29" eb="32">
      <t>ハッコウヒ</t>
    </rPh>
    <rPh sb="49" eb="50">
      <t>ジョウ</t>
    </rPh>
    <rPh sb="52" eb="54">
      <t>キニュウ</t>
    </rPh>
    <rPh sb="56" eb="57">
      <t>クダ</t>
    </rPh>
    <phoneticPr fontId="1"/>
  </si>
  <si>
    <t>申請事業者名</t>
    <rPh sb="0" eb="5">
      <t>シンセイジギョウシャ</t>
    </rPh>
    <rPh sb="5" eb="6">
      <t>ナ</t>
    </rPh>
    <phoneticPr fontId="1"/>
  </si>
  <si>
    <t>代表者名</t>
    <rPh sb="0" eb="3">
      <t>ダイヒョウシャ</t>
    </rPh>
    <rPh sb="3" eb="4">
      <t>ナ</t>
    </rPh>
    <phoneticPr fontId="1"/>
  </si>
  <si>
    <t>☑</t>
    <phoneticPr fontId="1"/>
  </si>
  <si>
    <t>事務局</t>
    <rPh sb="0" eb="3">
      <t>ジムキョク</t>
    </rPh>
    <phoneticPr fontId="1"/>
  </si>
  <si>
    <r>
      <t>２　有機ＪＡＳ認証</t>
    </r>
    <r>
      <rPr>
        <b/>
        <sz val="12"/>
        <color rgb="FFFF0000"/>
        <rFont val="ＭＳ ゴシック"/>
        <family val="3"/>
        <charset val="128"/>
      </rPr>
      <t>事業</t>
    </r>
    <r>
      <rPr>
        <b/>
        <sz val="12"/>
        <rFont val="ＭＳ ゴシック"/>
        <family val="3"/>
        <charset val="128"/>
      </rPr>
      <t>計画（実績）</t>
    </r>
    <rPh sb="2" eb="4">
      <t>ユウキ</t>
    </rPh>
    <rPh sb="7" eb="9">
      <t>ニンショウ</t>
    </rPh>
    <rPh sb="9" eb="11">
      <t>ジギョウ</t>
    </rPh>
    <rPh sb="11" eb="13">
      <t>ケイカク</t>
    </rPh>
    <rPh sb="14" eb="16">
      <t>ジッセキ</t>
    </rPh>
    <phoneticPr fontId="8"/>
  </si>
  <si>
    <t xml:space="preserve">　私は、令和７年度有機農業拡大加速化事業補助金交付申請を行うに当たり、次の事項について誓約します。                            </t>
    <rPh sb="4" eb="6">
      <t>レイワ</t>
    </rPh>
    <phoneticPr fontId="1"/>
  </si>
  <si>
    <t>令和７年度有機農業拡大加速化事業補助金につきまして、別添のとおり</t>
    <rPh sb="0" eb="2">
      <t>レイワ</t>
    </rPh>
    <rPh sb="3" eb="5">
      <t>ネンド</t>
    </rPh>
    <rPh sb="9" eb="11">
      <t>カクダイ</t>
    </rPh>
    <rPh sb="11" eb="13">
      <t>カソク</t>
    </rPh>
    <rPh sb="13" eb="14">
      <t>カ</t>
    </rPh>
    <rPh sb="14" eb="16">
      <t>ジギョウ</t>
    </rPh>
    <rPh sb="16" eb="19">
      <t>ホジョキン</t>
    </rPh>
    <rPh sb="26" eb="28">
      <t>ベッテン</t>
    </rPh>
    <phoneticPr fontId="1"/>
  </si>
  <si>
    <t>令和７年度有機農業拡大加速化事業補助金に係る</t>
    <rPh sb="0" eb="2">
      <t>レイワ</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</si>
  <si>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</si>
  <si>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令和　　年度有機農業拡大加速化事業補助金につきまして、令和　　年　　月　　日付けで提出しました計画書につき、変更したく必要書類を添えて申請いたします。</t>
    <rPh sb="0" eb="2">
      <t>レイワ</t>
    </rPh>
    <rPh sb="4" eb="6">
      <t>ネンド</t>
    </rPh>
    <rPh sb="10" eb="12">
      <t>カクダイ</t>
    </rPh>
    <rPh sb="12" eb="14">
      <t>カソク</t>
    </rPh>
    <rPh sb="14" eb="15">
      <t>カ</t>
    </rPh>
    <rPh sb="15" eb="17">
      <t>ジギョウ</t>
    </rPh>
    <rPh sb="17" eb="20">
      <t>ホジョキン</t>
    </rPh>
    <rPh sb="27" eb="29">
      <t>レイワ</t>
    </rPh>
    <rPh sb="31" eb="32">
      <t>ネン</t>
    </rPh>
    <rPh sb="34" eb="35">
      <t>ガツ</t>
    </rPh>
    <rPh sb="37" eb="38">
      <t>ヒ</t>
    </rPh>
    <rPh sb="38" eb="39">
      <t>ツ</t>
    </rPh>
    <rPh sb="41" eb="43">
      <t>テイシュツ</t>
    </rPh>
    <rPh sb="47" eb="49">
      <t>ケイカク</t>
    </rPh>
    <rPh sb="49" eb="50">
      <t>ショ</t>
    </rPh>
    <rPh sb="54" eb="56">
      <t>ヘンコウ</t>
    </rPh>
    <rPh sb="59" eb="61">
      <t>ヒツヨウ</t>
    </rPh>
    <rPh sb="61" eb="63">
      <t>ショルイ</t>
    </rPh>
    <rPh sb="64" eb="65">
      <t>ソ</t>
    </rPh>
    <rPh sb="67" eb="69">
      <t>シンセイ</t>
    </rPh>
    <phoneticPr fontId="1"/>
  </si>
  <si>
    <t>令和　　年度有機農業拡大加速化事業補助金につきまして、令和　　年　　月　　日付けで提出しました計画書につき、変更が生じましたので必要書類を添えて届けます。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1" eb="53">
      <t>ジッセキ</t>
    </rPh>
    <rPh sb="54" eb="55">
      <t>ショ</t>
    </rPh>
    <rPh sb="59" eb="61">
      <t>ヘンコウ</t>
    </rPh>
    <rPh sb="62" eb="63">
      <t>ショウ</t>
    </rPh>
    <rPh sb="69" eb="71">
      <t>ヒツヨウ</t>
    </rPh>
    <rPh sb="72" eb="73">
      <t>トド</t>
    </rPh>
    <phoneticPr fontId="1"/>
  </si>
  <si>
    <t>令和　　年度有機農業拡大加速化事業補助金につきまして、令和　　年　　月　　日付けで提出しました計画書につき、事業廃止となりましたので届け出いたします。</t>
    <rPh sb="0" eb="2">
      <t>レイワ</t>
    </rPh>
    <rPh sb="4" eb="6">
      <t>ネンド</t>
    </rPh>
    <rPh sb="10" eb="12">
      <t>カクダイ</t>
    </rPh>
    <rPh sb="12" eb="14">
      <t>カソク</t>
    </rPh>
    <rPh sb="14" eb="15">
      <t>カ</t>
    </rPh>
    <rPh sb="15" eb="20">
      <t>ジギョウホジョキン</t>
    </rPh>
    <rPh sb="27" eb="29">
      <t>レイワ</t>
    </rPh>
    <rPh sb="31" eb="32">
      <t>ネン</t>
    </rPh>
    <rPh sb="34" eb="35">
      <t>ガツ</t>
    </rPh>
    <rPh sb="37" eb="38">
      <t>ヒ</t>
    </rPh>
    <rPh sb="38" eb="39">
      <t>ツ</t>
    </rPh>
    <rPh sb="41" eb="43">
      <t>テイシュツ</t>
    </rPh>
    <rPh sb="47" eb="49">
      <t>ケイカク</t>
    </rPh>
    <rPh sb="49" eb="50">
      <t>ショ</t>
    </rPh>
    <rPh sb="54" eb="56">
      <t>ジギョウ</t>
    </rPh>
    <rPh sb="56" eb="58">
      <t>ハイシ</t>
    </rPh>
    <rPh sb="66" eb="67">
      <t>トド</t>
    </rPh>
    <rPh sb="68" eb="69">
      <t>デ</t>
    </rPh>
    <phoneticPr fontId="1"/>
  </si>
  <si>
    <t>有機JAS認証（有機農産物・有機加工食品）事業計画（実績）書</t>
    <rPh sb="21" eb="23">
      <t>ジギョウ</t>
    </rPh>
    <rPh sb="23" eb="25">
      <t>ケイカク</t>
    </rPh>
    <rPh sb="26" eb="28">
      <t>ジッセキ</t>
    </rPh>
    <rPh sb="29" eb="3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</si>
</sst>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411]ggge&quot;年&quot;m&quot;月&quot;d&quot;日&quot;;@"/>
    <numFmt numFmtId="178" formatCode="[$-411]ge\.m\.d;@"/>
  </numFmts>
  <fonts count="8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2"/>
      <color theme="1"/>
      <name val="ＭＳ 明朝"/>
      <family val="1"/>
      <charset val="128"/>
    </font>
    <font>
      <sz val="11"/>
      <color rgb="FFFF0000"/>
      <name val="ＭＳ ゴシック"/>
      <family val="3"/>
      <charset val="128"/>
    </font>
    <font>
      <sz val="16"/>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sz val="9"/>
      <color theme="1"/>
      <name val="游ゴシック"/>
      <family val="3"/>
      <charset val="128"/>
      <scheme val="minor"/>
    </font>
    <font>
      <sz val="11"/>
      <color rgb="FFFF0000"/>
      <name val="游ゴシック"/>
      <family val="2"/>
      <charset val="128"/>
      <scheme val="minor"/>
    </font>
    <font>
      <sz val="16"/>
      <color theme="1"/>
      <name val="游ゴシック"/>
      <family val="2"/>
      <charset val="128"/>
      <scheme val="minor"/>
    </font>
    <font>
      <sz val="18"/>
      <color theme="1"/>
      <name val="Segoe UI Symbol"/>
      <family val="2"/>
    </font>
    <font>
      <b/>
      <sz val="14"/>
      <color theme="1"/>
      <name val="游ゴシック"/>
      <family val="3"/>
      <charset val="128"/>
      <scheme val="minor"/>
    </font>
    <font>
      <b/>
      <sz val="11"/>
      <color theme="1"/>
      <name val="游ゴシック"/>
      <family val="3"/>
      <charset val="128"/>
      <scheme val="minor"/>
    </font>
    <font>
      <b/>
      <u/>
      <sz val="12"/>
      <color theme="1"/>
      <name val="ＭＳ ゴシック"/>
      <family val="3"/>
      <charset val="128"/>
    </font>
    <font>
      <b/>
      <sz val="16"/>
      <color theme="1"/>
      <name val="游ゴシック"/>
      <family val="3"/>
      <charset val="128"/>
      <scheme val="minor"/>
    </font>
    <font>
      <sz val="16"/>
      <color theme="1"/>
      <name val="游ゴシック"/>
      <family val="3"/>
      <charset val="128"/>
      <scheme val="minor"/>
    </font>
    <font>
      <b/>
      <sz val="16"/>
      <color theme="1"/>
      <name val="ＭＳ ゴシック"/>
      <family val="3"/>
      <charset val="128"/>
    </font>
    <font>
      <sz val="14"/>
      <color theme="1"/>
      <name val="游ゴシック"/>
      <family val="2"/>
      <charset val="128"/>
      <scheme val="minor"/>
    </font>
    <font>
      <sz val="14"/>
      <color theme="1"/>
      <name val="ＭＳ 明朝"/>
      <family val="1"/>
      <charset val="128"/>
    </font>
    <font>
      <b/>
      <sz val="11"/>
      <color theme="1"/>
      <name val="游ゴシック"/>
      <family val="2"/>
      <charset val="128"/>
      <scheme val="minor"/>
    </font>
    <font>
      <sz val="14"/>
      <color theme="1"/>
      <name val="ＭＳ ゴシック"/>
      <family val="3"/>
      <charset val="128"/>
    </font>
    <font>
      <sz val="16"/>
      <color theme="1"/>
      <name val="ＭＳ ゴシック"/>
      <family val="3"/>
      <charset val="128"/>
    </font>
    <font>
      <sz val="9"/>
      <color rgb="FFFF0000"/>
      <name val="ＭＳ 明朝"/>
      <family val="1"/>
      <charset val="128"/>
    </font>
    <font>
      <sz val="11"/>
      <color rgb="FFFF0000"/>
      <name val="游ゴシック"/>
      <family val="3"/>
      <charset val="128"/>
      <scheme val="minor"/>
    </font>
    <font>
      <sz val="11"/>
      <color rgb="FF0000FF"/>
      <name val="ＭＳ ゴシック"/>
      <family val="3"/>
      <charset val="128"/>
    </font>
    <font>
      <sz val="12"/>
      <color rgb="FFFF0000"/>
      <name val="ＭＳ ゴシック"/>
      <family val="3"/>
      <charset val="128"/>
    </font>
    <font>
      <b/>
      <sz val="12"/>
      <color rgb="FFFF0000"/>
      <name val="ＭＳ ゴシック"/>
      <family val="3"/>
      <charset val="128"/>
    </font>
    <font>
      <sz val="11"/>
      <color rgb="FF0000FF"/>
      <name val="游ゴシック"/>
      <family val="2"/>
      <charset val="128"/>
      <scheme val="minor"/>
    </font>
    <font>
      <sz val="10.5"/>
      <color rgb="FFFF0000"/>
      <name val="ＭＳ 明朝"/>
      <family val="1"/>
      <charset val="128"/>
    </font>
    <font>
      <sz val="11"/>
      <color theme="1"/>
      <name val="游ゴシック"/>
      <family val="3"/>
      <charset val="128"/>
      <scheme val="minor"/>
    </font>
    <font>
      <sz val="11"/>
      <color rgb="FFFF0000"/>
      <name val="ＭＳ 明朝"/>
      <family val="1"/>
      <charset val="128"/>
    </font>
    <font>
      <u/>
      <sz val="12"/>
      <name val="ＭＳ 明朝"/>
      <family val="1"/>
      <charset val="128"/>
    </font>
    <font>
      <sz val="10"/>
      <name val="ＭＳ 明朝"/>
      <family val="1"/>
      <charset val="128"/>
    </font>
    <font>
      <sz val="9"/>
      <name val="ＭＳ 明朝"/>
      <family val="1"/>
      <charset val="128"/>
    </font>
    <font>
      <sz val="14"/>
      <color rgb="FFFF0000"/>
      <name val="游ゴシック"/>
      <family val="2"/>
      <charset val="128"/>
      <scheme val="minor"/>
    </font>
    <font>
      <b/>
      <u/>
      <sz val="12"/>
      <color rgb="FFFF0000"/>
      <name val="ＭＳ ゴシック"/>
      <family val="3"/>
      <charset val="128"/>
    </font>
    <font>
      <sz val="10"/>
      <color rgb="FFFF0000"/>
      <name val="ＭＳ ゴシック"/>
      <family val="3"/>
      <charset val="128"/>
    </font>
    <font>
      <sz val="10"/>
      <color rgb="FFFF0000"/>
      <name val="游ゴシック"/>
      <family val="2"/>
      <charset val="128"/>
      <scheme val="minor"/>
    </font>
    <font>
      <sz val="11"/>
      <name val="游ゴシック"/>
      <family val="3"/>
      <charset val="128"/>
      <scheme val="minor"/>
    </font>
    <font>
      <b/>
      <sz val="11"/>
      <color rgb="FFFF0000"/>
      <name val="ＭＳ ゴシック"/>
      <family val="3"/>
      <charset val="128"/>
    </font>
    <font>
      <b/>
      <sz val="11"/>
      <color rgb="FFFF0000"/>
      <name val="游ゴシック"/>
      <family val="2"/>
      <charset val="128"/>
      <scheme val="minor"/>
    </font>
  </fonts>
  <fills count="2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66FF66"/>
        <bgColor indexed="64"/>
      </patternFill>
    </fill>
    <fill>
      <patternFill patternType="solid">
        <fgColor rgb="FFCCFF99"/>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99"/>
        <bgColor indexed="64"/>
      </patternFill>
    </fill>
  </fills>
  <borders count="17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medium">
        <color auto="1"/>
      </left>
      <right style="thin">
        <color auto="1"/>
      </right>
      <top style="hair">
        <color auto="1"/>
      </top>
      <bottom style="double">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left/>
      <right style="thin">
        <color auto="1"/>
      </right>
      <top/>
      <bottom style="thin">
        <color auto="1"/>
      </bottom>
      <diagonal/>
    </border>
    <border>
      <left/>
      <right style="thin">
        <color indexed="64"/>
      </right>
      <top style="double">
        <color auto="1"/>
      </top>
      <bottom style="medium">
        <color indexed="64"/>
      </bottom>
      <diagonal/>
    </border>
    <border>
      <left style="thin">
        <color auto="1"/>
      </left>
      <right/>
      <top/>
      <bottom style="thin">
        <color auto="1"/>
      </bottom>
      <diagonal/>
    </border>
    <border>
      <left/>
      <right/>
      <top style="medium">
        <color auto="1"/>
      </top>
      <bottom style="hair">
        <color auto="1"/>
      </bottom>
      <diagonal/>
    </border>
    <border>
      <left style="thin">
        <color indexed="64"/>
      </left>
      <right/>
      <top style="medium">
        <color indexed="64"/>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double">
        <color auto="1"/>
      </bottom>
      <diagonal/>
    </border>
    <border>
      <left/>
      <right style="thin">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auto="1"/>
      </left>
      <right/>
      <top/>
      <bottom style="double">
        <color auto="1"/>
      </bottom>
      <diagonal/>
    </border>
    <border>
      <left/>
      <right style="thin">
        <color indexed="64"/>
      </right>
      <top/>
      <bottom style="double">
        <color auto="1"/>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style="thin">
        <color auto="1"/>
      </right>
      <top style="hair">
        <color auto="1"/>
      </top>
      <bottom style="thin">
        <color auto="1"/>
      </bottom>
      <diagonal/>
    </border>
    <border>
      <left style="medium">
        <color indexed="64"/>
      </left>
      <right/>
      <top style="medium">
        <color indexed="64"/>
      </top>
      <bottom style="double">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hair">
        <color indexed="64"/>
      </left>
      <right style="hair">
        <color indexed="64"/>
      </right>
      <top/>
      <bottom style="thin">
        <color indexed="64"/>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medium">
        <color indexed="64"/>
      </left>
      <right style="thin">
        <color indexed="64"/>
      </right>
      <top style="hair">
        <color indexed="64"/>
      </top>
      <bottom style="thin">
        <color auto="1"/>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auto="1"/>
      </left>
      <right style="hair">
        <color auto="1"/>
      </right>
      <top style="thin">
        <color auto="1"/>
      </top>
      <bottom style="hair">
        <color auto="1"/>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hair">
        <color auto="1"/>
      </bottom>
      <diagonal/>
    </border>
    <border>
      <left/>
      <right style="medium">
        <color auto="1"/>
      </right>
      <top style="medium">
        <color indexed="64"/>
      </top>
      <bottom style="hair">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auto="1"/>
      </right>
      <top style="thin">
        <color indexed="64"/>
      </top>
      <bottom/>
      <diagonal/>
    </border>
    <border>
      <left style="hair">
        <color indexed="64"/>
      </left>
      <right style="hair">
        <color indexed="64"/>
      </right>
      <top style="hair">
        <color auto="1"/>
      </top>
      <bottom style="thin">
        <color auto="1"/>
      </bottom>
      <diagonal/>
    </border>
    <border>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medium">
        <color auto="1"/>
      </top>
      <bottom/>
      <diagonal/>
    </border>
    <border>
      <left/>
      <right style="medium">
        <color indexed="64"/>
      </right>
      <top style="hair">
        <color indexed="64"/>
      </top>
      <bottom style="thin">
        <color indexed="64"/>
      </bottom>
      <diagonal/>
    </border>
    <border>
      <left style="hair">
        <color auto="1"/>
      </left>
      <right style="thin">
        <color indexed="64"/>
      </right>
      <top style="medium">
        <color indexed="64"/>
      </top>
      <bottom style="hair">
        <color auto="1"/>
      </bottom>
      <diagonal/>
    </border>
    <border>
      <left/>
      <right style="thin">
        <color indexed="64"/>
      </right>
      <top style="medium">
        <color indexed="64"/>
      </top>
      <bottom style="thin">
        <color indexed="64"/>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hair">
        <color auto="1"/>
      </left>
      <right/>
      <top style="thin">
        <color auto="1"/>
      </top>
      <bottom style="hair">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medium">
        <color auto="1"/>
      </left>
      <right/>
      <top style="double">
        <color auto="1"/>
      </top>
      <bottom style="medium">
        <color indexed="64"/>
      </bottom>
      <diagonal/>
    </border>
    <border>
      <left style="medium">
        <color auto="1"/>
      </left>
      <right/>
      <top style="thin">
        <color indexed="64"/>
      </top>
      <bottom style="thin">
        <color auto="1"/>
      </bottom>
      <diagonal/>
    </border>
    <border>
      <left/>
      <right/>
      <top/>
      <bottom style="mediumDashDotDot">
        <color auto="1"/>
      </bottom>
      <diagonal/>
    </border>
    <border>
      <left style="medium">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auto="1"/>
      </right>
      <top style="medium">
        <color indexed="64"/>
      </top>
      <bottom style="hair">
        <color auto="1"/>
      </bottom>
      <diagonal/>
    </border>
    <border>
      <left style="hair">
        <color indexed="64"/>
      </left>
      <right/>
      <top style="hair">
        <color auto="1"/>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double">
        <color auto="1"/>
      </top>
      <bottom style="medium">
        <color indexed="64"/>
      </bottom>
      <diagonal/>
    </border>
    <border>
      <left style="thin">
        <color indexed="64"/>
      </left>
      <right/>
      <top style="double">
        <color auto="1"/>
      </top>
      <bottom/>
      <diagonal/>
    </border>
    <border>
      <left/>
      <right style="hair">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auto="1"/>
      </left>
      <right style="hair">
        <color indexed="64"/>
      </right>
      <top style="thin">
        <color indexed="64"/>
      </top>
      <bottom style="double">
        <color indexed="64"/>
      </bottom>
      <diagonal/>
    </border>
    <border>
      <left style="hair">
        <color indexed="64"/>
      </left>
      <right/>
      <top style="double">
        <color indexed="64"/>
      </top>
      <bottom style="thin">
        <color indexed="64"/>
      </bottom>
      <diagonal/>
    </border>
    <border>
      <left style="thin">
        <color auto="1"/>
      </left>
      <right/>
      <top style="double">
        <color indexed="64"/>
      </top>
      <bottom style="thin">
        <color indexed="64"/>
      </bottom>
      <diagonal/>
    </border>
    <border>
      <left style="hair">
        <color indexed="64"/>
      </left>
      <right style="thin">
        <color auto="1"/>
      </right>
      <top style="double">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619">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1" applyFont="1" applyProtection="1">
      <alignment vertical="center"/>
      <protection locked="0"/>
    </xf>
    <xf numFmtId="0" fontId="6" fillId="0" borderId="0" xfId="1" applyFont="1" applyAlignment="1" applyProtection="1">
      <alignment horizontal="center" vertical="center"/>
      <protection locked="0"/>
    </xf>
    <xf numFmtId="0" fontId="5" fillId="0" borderId="0" xfId="1" applyFont="1" applyAlignment="1" applyProtection="1">
      <alignment horizontal="center" vertical="center"/>
      <protection locked="0"/>
    </xf>
    <xf numFmtId="0" fontId="6" fillId="0" borderId="0" xfId="1" quotePrefix="1" applyFont="1" applyAlignment="1" applyProtection="1">
      <alignment horizontal="center" vertical="center"/>
      <protection locked="0"/>
    </xf>
    <xf numFmtId="0" fontId="8" fillId="0" borderId="0" xfId="1" quotePrefix="1" applyFont="1" applyAlignment="1" applyProtection="1">
      <alignment horizontal="left" vertical="center"/>
      <protection locked="0"/>
    </xf>
    <xf numFmtId="0" fontId="0" fillId="3" borderId="0" xfId="0" applyFill="1">
      <alignment vertical="center"/>
    </xf>
    <xf numFmtId="0" fontId="5" fillId="2" borderId="17" xfId="1" quotePrefix="1" applyFont="1" applyFill="1" applyBorder="1" applyAlignment="1" applyProtection="1">
      <alignment horizontal="center" vertical="center"/>
      <protection locked="0"/>
    </xf>
    <xf numFmtId="0" fontId="13" fillId="2" borderId="34" xfId="1" quotePrefix="1" applyFont="1" applyFill="1" applyBorder="1" applyAlignment="1" applyProtection="1">
      <alignment horizontal="center" vertical="center"/>
      <protection locked="0"/>
    </xf>
    <xf numFmtId="0" fontId="5" fillId="2" borderId="34" xfId="1" quotePrefix="1" applyFont="1" applyFill="1" applyBorder="1" applyAlignment="1" applyProtection="1">
      <alignment horizontal="center" vertical="center"/>
      <protection locked="0"/>
    </xf>
    <xf numFmtId="0" fontId="13" fillId="2" borderId="34" xfId="1" applyFont="1" applyFill="1" applyBorder="1" applyAlignment="1" applyProtection="1">
      <alignment horizontal="center" vertical="center"/>
      <protection locked="0"/>
    </xf>
    <xf numFmtId="0" fontId="14" fillId="2" borderId="20" xfId="1" quotePrefix="1" applyFont="1" applyFill="1" applyBorder="1" applyAlignment="1" applyProtection="1">
      <alignment horizontal="center" vertical="center"/>
      <protection locked="0"/>
    </xf>
    <xf numFmtId="0" fontId="15" fillId="2" borderId="34" xfId="1" quotePrefix="1" applyFont="1" applyFill="1" applyBorder="1" applyAlignment="1" applyProtection="1">
      <alignment horizontal="center" vertical="center" wrapText="1"/>
      <protection locked="0"/>
    </xf>
    <xf numFmtId="0" fontId="13" fillId="2" borderId="1" xfId="1" applyFont="1" applyFill="1" applyBorder="1" applyAlignment="1" applyProtection="1">
      <alignment horizontal="right" vertical="center"/>
      <protection locked="0"/>
    </xf>
    <xf numFmtId="0" fontId="17" fillId="0" borderId="0" xfId="0" applyFont="1">
      <alignment vertical="center"/>
    </xf>
    <xf numFmtId="0" fontId="18" fillId="0" borderId="0" xfId="0" applyFont="1">
      <alignment vertical="center"/>
    </xf>
    <xf numFmtId="0" fontId="23" fillId="0" borderId="0" xfId="0" applyFont="1">
      <alignment vertical="center"/>
    </xf>
    <xf numFmtId="0" fontId="18" fillId="4" borderId="1" xfId="0" applyFont="1" applyFill="1" applyBorder="1" applyAlignment="1">
      <alignment horizontal="center" vertical="center"/>
    </xf>
    <xf numFmtId="0" fontId="18" fillId="3" borderId="0" xfId="0" applyFont="1" applyFill="1">
      <alignment vertical="center"/>
    </xf>
    <xf numFmtId="0" fontId="22" fillId="3" borderId="0" xfId="0" applyFont="1" applyFill="1">
      <alignment vertical="center"/>
    </xf>
    <xf numFmtId="0" fontId="24" fillId="3" borderId="0" xfId="0" applyFont="1" applyFill="1">
      <alignment vertical="center"/>
    </xf>
    <xf numFmtId="176" fontId="24" fillId="3" borderId="0" xfId="0" applyNumberFormat="1" applyFont="1" applyFill="1">
      <alignment vertical="center"/>
    </xf>
    <xf numFmtId="0" fontId="18" fillId="3" borderId="0" xfId="0" applyFont="1" applyFill="1" applyAlignment="1">
      <alignment horizontal="center" vertical="center"/>
    </xf>
    <xf numFmtId="0" fontId="18" fillId="3" borderId="12" xfId="0" applyFont="1" applyFill="1" applyBorder="1">
      <alignment vertical="center"/>
    </xf>
    <xf numFmtId="0" fontId="21" fillId="0" borderId="0" xfId="1" applyFont="1" applyProtection="1">
      <alignment vertical="center"/>
      <protection locked="0"/>
    </xf>
    <xf numFmtId="0" fontId="24" fillId="0" borderId="0" xfId="0" applyFont="1" applyAlignment="1">
      <alignment horizontal="center" vertical="center"/>
    </xf>
    <xf numFmtId="0" fontId="24" fillId="0" borderId="0" xfId="0" applyFont="1">
      <alignment vertical="center"/>
    </xf>
    <xf numFmtId="0" fontId="18" fillId="0" borderId="80" xfId="0" applyFont="1" applyBorder="1" applyAlignment="1">
      <alignment horizontal="center" vertical="center"/>
    </xf>
    <xf numFmtId="0" fontId="27" fillId="3" borderId="0" xfId="0" applyFont="1" applyFill="1">
      <alignment vertical="center"/>
    </xf>
    <xf numFmtId="0" fontId="28" fillId="3" borderId="0" xfId="0" applyFont="1" applyFill="1">
      <alignment vertical="center"/>
    </xf>
    <xf numFmtId="0" fontId="28" fillId="0" borderId="0" xfId="0" applyFont="1">
      <alignment vertical="center"/>
    </xf>
    <xf numFmtId="0" fontId="10" fillId="2" borderId="34" xfId="1" quotePrefix="1" applyFont="1" applyFill="1" applyBorder="1" applyAlignment="1" applyProtection="1">
      <alignment horizontal="center" vertical="center"/>
      <protection locked="0"/>
    </xf>
    <xf numFmtId="0" fontId="10" fillId="2" borderId="34" xfId="1" quotePrefix="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protection locked="0"/>
    </xf>
    <xf numFmtId="0" fontId="8" fillId="2" borderId="20" xfId="1" quotePrefix="1" applyFont="1" applyFill="1" applyBorder="1" applyAlignment="1" applyProtection="1">
      <alignment horizontal="center" vertical="center"/>
      <protection locked="0"/>
    </xf>
    <xf numFmtId="0" fontId="29" fillId="0" borderId="73" xfId="0" applyFont="1" applyBorder="1" applyAlignment="1">
      <alignment horizontal="center" vertical="center"/>
    </xf>
    <xf numFmtId="177" fontId="24" fillId="3" borderId="1" xfId="0" applyNumberFormat="1" applyFont="1" applyFill="1" applyBorder="1">
      <alignment vertical="center"/>
    </xf>
    <xf numFmtId="0" fontId="25" fillId="9" borderId="0" xfId="0" applyFont="1" applyFill="1" applyAlignment="1">
      <alignment horizontal="center" vertical="center"/>
    </xf>
    <xf numFmtId="0" fontId="10" fillId="2" borderId="85" xfId="1" quotePrefix="1" applyFont="1" applyFill="1" applyBorder="1" applyAlignment="1" applyProtection="1">
      <alignment horizontal="center" vertical="center"/>
      <protection locked="0"/>
    </xf>
    <xf numFmtId="0" fontId="10" fillId="2" borderId="37" xfId="1" quotePrefix="1" applyFont="1" applyFill="1" applyBorder="1" applyAlignment="1" applyProtection="1">
      <alignment horizontal="center" vertical="center"/>
      <protection locked="0"/>
    </xf>
    <xf numFmtId="0" fontId="10" fillId="2" borderId="83" xfId="1" quotePrefix="1" applyFont="1" applyFill="1" applyBorder="1" applyAlignment="1" applyProtection="1">
      <alignment horizontal="center" vertical="center"/>
      <protection locked="0"/>
    </xf>
    <xf numFmtId="0" fontId="2" fillId="3" borderId="0" xfId="0" applyFont="1" applyFill="1">
      <alignment vertical="center"/>
    </xf>
    <xf numFmtId="0" fontId="31" fillId="0" borderId="0" xfId="0" applyFont="1">
      <alignment vertical="center"/>
    </xf>
    <xf numFmtId="0" fontId="13" fillId="0" borderId="0" xfId="1" applyFont="1" applyProtection="1">
      <alignment vertical="center"/>
      <protection locked="0"/>
    </xf>
    <xf numFmtId="0" fontId="13" fillId="0" borderId="0" xfId="1" quotePrefix="1" applyFont="1" applyAlignment="1" applyProtection="1">
      <alignment horizontal="left" vertical="center"/>
      <protection locked="0"/>
    </xf>
    <xf numFmtId="0" fontId="32" fillId="0" borderId="0" xfId="0" applyFo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36" fillId="3" borderId="0" xfId="0" applyFont="1" applyFill="1" applyAlignment="1">
      <alignment horizontal="center" vertical="center"/>
    </xf>
    <xf numFmtId="0" fontId="30" fillId="3" borderId="0" xfId="0" applyFont="1" applyFill="1">
      <alignment vertical="center"/>
    </xf>
    <xf numFmtId="0" fontId="31" fillId="3" borderId="0" xfId="0" applyFont="1" applyFill="1" applyAlignment="1">
      <alignment vertical="center" wrapText="1"/>
    </xf>
    <xf numFmtId="0" fontId="2" fillId="0" borderId="0" xfId="0" applyFont="1" applyAlignment="1">
      <alignment horizontal="left" vertical="center"/>
    </xf>
    <xf numFmtId="0" fontId="32" fillId="0" borderId="0" xfId="0" applyFont="1" applyAlignment="1">
      <alignment horizontal="left" vertical="center"/>
    </xf>
    <xf numFmtId="0" fontId="14" fillId="3" borderId="0" xfId="0" applyFont="1" applyFill="1">
      <alignment vertical="center"/>
    </xf>
    <xf numFmtId="0" fontId="8" fillId="3" borderId="0" xfId="0" applyFont="1" applyFill="1">
      <alignment vertical="center"/>
    </xf>
    <xf numFmtId="0" fontId="37" fillId="3" borderId="0" xfId="0" applyFont="1" applyFill="1">
      <alignment vertical="center"/>
    </xf>
    <xf numFmtId="0" fontId="38" fillId="3" borderId="0" xfId="0" applyFont="1" applyFill="1">
      <alignment vertical="center"/>
    </xf>
    <xf numFmtId="0" fontId="38" fillId="0" borderId="0" xfId="0" applyFont="1">
      <alignment vertical="center"/>
    </xf>
    <xf numFmtId="0" fontId="39" fillId="2" borderId="37" xfId="0" applyFont="1" applyFill="1" applyBorder="1" applyAlignment="1">
      <alignment horizontal="center" vertical="center"/>
    </xf>
    <xf numFmtId="0" fontId="39" fillId="2" borderId="34" xfId="0" applyFont="1" applyFill="1" applyBorder="1" applyAlignment="1">
      <alignment horizontal="center" vertical="center"/>
    </xf>
    <xf numFmtId="0" fontId="14" fillId="0" borderId="0" xfId="0" applyFont="1">
      <alignment vertical="center"/>
    </xf>
    <xf numFmtId="0" fontId="8" fillId="0" borderId="0" xfId="0" applyFont="1">
      <alignment vertical="center"/>
    </xf>
    <xf numFmtId="0" fontId="18" fillId="8" borderId="0" xfId="0" applyFont="1" applyFill="1">
      <alignment vertical="center"/>
    </xf>
    <xf numFmtId="0" fontId="18" fillId="0" borderId="0" xfId="0" applyFont="1" applyAlignment="1">
      <alignment horizontal="center" vertical="center"/>
    </xf>
    <xf numFmtId="0" fontId="38" fillId="8" borderId="0" xfId="0" applyFont="1" applyFill="1">
      <alignment vertical="center"/>
    </xf>
    <xf numFmtId="0" fontId="38" fillId="0" borderId="0" xfId="0" applyFont="1" applyAlignment="1">
      <alignment horizontal="center" vertical="center"/>
    </xf>
    <xf numFmtId="0" fontId="18" fillId="0" borderId="0" xfId="0" applyFont="1" applyAlignment="1">
      <alignment horizontal="center" vertical="center" shrinkToFi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shrinkToFit="1"/>
    </xf>
    <xf numFmtId="0" fontId="18" fillId="0" borderId="90" xfId="0" applyFont="1" applyBorder="1" applyAlignment="1">
      <alignment horizontal="center" vertical="center"/>
    </xf>
    <xf numFmtId="0" fontId="2" fillId="0" borderId="105" xfId="0" applyFont="1" applyBorder="1">
      <alignment vertical="center"/>
    </xf>
    <xf numFmtId="0" fontId="31" fillId="3" borderId="0" xfId="0" applyFont="1" applyFill="1">
      <alignment vertical="center"/>
    </xf>
    <xf numFmtId="0" fontId="20" fillId="3"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18" fillId="3" borderId="44" xfId="0" applyFont="1" applyFill="1" applyBorder="1">
      <alignment vertical="center"/>
    </xf>
    <xf numFmtId="0" fontId="6" fillId="2" borderId="41" xfId="1" applyFont="1" applyFill="1" applyBorder="1" applyAlignment="1" applyProtection="1">
      <alignment horizontal="center" vertical="center"/>
      <protection locked="0"/>
    </xf>
    <xf numFmtId="0" fontId="18" fillId="3" borderId="14" xfId="0" applyFont="1" applyFill="1" applyBorder="1">
      <alignment vertical="center"/>
    </xf>
    <xf numFmtId="0" fontId="3" fillId="0" borderId="86" xfId="0" applyFont="1" applyBorder="1">
      <alignment vertical="center"/>
    </xf>
    <xf numFmtId="0" fontId="2" fillId="0" borderId="106" xfId="0" applyFont="1" applyBorder="1">
      <alignment vertical="center"/>
    </xf>
    <xf numFmtId="0" fontId="2" fillId="0" borderId="87" xfId="0" applyFont="1" applyBorder="1">
      <alignment vertical="center"/>
    </xf>
    <xf numFmtId="0" fontId="18" fillId="8" borderId="0" xfId="0" applyFont="1" applyFill="1" applyAlignment="1">
      <alignment horizontal="center" vertical="center"/>
    </xf>
    <xf numFmtId="0" fontId="17"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43" fillId="3" borderId="0" xfId="0" applyFont="1" applyFill="1">
      <alignment vertical="center"/>
    </xf>
    <xf numFmtId="0" fontId="44" fillId="0" borderId="0" xfId="0" applyFont="1">
      <alignment vertical="center"/>
    </xf>
    <xf numFmtId="0" fontId="18" fillId="2" borderId="89" xfId="0" applyFont="1" applyFill="1" applyBorder="1" applyAlignment="1">
      <alignment horizontal="center" vertical="center" wrapText="1"/>
    </xf>
    <xf numFmtId="0" fontId="30" fillId="3" borderId="0" xfId="0" applyFont="1" applyFill="1" applyAlignment="1">
      <alignment vertical="center" wrapText="1"/>
    </xf>
    <xf numFmtId="0" fontId="18" fillId="8" borderId="3" xfId="0" applyFont="1" applyFill="1" applyBorder="1">
      <alignment vertical="center"/>
    </xf>
    <xf numFmtId="0" fontId="18" fillId="8" borderId="23" xfId="0" applyFont="1" applyFill="1" applyBorder="1">
      <alignment vertical="center"/>
    </xf>
    <xf numFmtId="0" fontId="19" fillId="0" borderId="0" xfId="0" applyFont="1">
      <alignment vertical="center"/>
    </xf>
    <xf numFmtId="0" fontId="18" fillId="0" borderId="0" xfId="0" applyFont="1" applyAlignment="1">
      <alignment horizontal="right" vertical="center"/>
    </xf>
    <xf numFmtId="0" fontId="18" fillId="8" borderId="3" xfId="0" applyFont="1" applyFill="1" applyBorder="1" applyAlignment="1">
      <alignment horizontal="center" vertical="center"/>
    </xf>
    <xf numFmtId="0" fontId="45" fillId="0" borderId="0" xfId="0" applyFont="1">
      <alignment vertical="center"/>
    </xf>
    <xf numFmtId="0" fontId="46" fillId="0" borderId="0" xfId="0" applyFont="1" applyAlignment="1">
      <alignment vertical="center" wrapText="1"/>
    </xf>
    <xf numFmtId="0" fontId="31" fillId="0" borderId="0" xfId="0" applyFont="1" applyAlignment="1">
      <alignment vertical="center" wrapText="1"/>
    </xf>
    <xf numFmtId="0" fontId="18" fillId="0" borderId="107" xfId="0" applyFont="1" applyBorder="1" applyAlignment="1">
      <alignment horizontal="center" vertical="center"/>
    </xf>
    <xf numFmtId="0" fontId="18" fillId="0" borderId="108" xfId="0" applyFont="1" applyBorder="1" applyAlignment="1">
      <alignment horizontal="center" vertical="center"/>
    </xf>
    <xf numFmtId="0" fontId="2" fillId="0" borderId="0" xfId="0" applyFont="1" applyAlignment="1">
      <alignment horizontal="center" vertical="center"/>
    </xf>
    <xf numFmtId="0" fontId="0" fillId="0" borderId="13" xfId="0" applyBorder="1" applyAlignment="1">
      <alignment vertical="center" wrapText="1"/>
    </xf>
    <xf numFmtId="0" fontId="31" fillId="0" borderId="0" xfId="0" applyFont="1" applyAlignment="1">
      <alignment horizontal="left"/>
    </xf>
    <xf numFmtId="0" fontId="30" fillId="2" borderId="40" xfId="0" applyFont="1" applyFill="1" applyBorder="1" applyAlignment="1">
      <alignment horizontal="center" vertical="center"/>
    </xf>
    <xf numFmtId="0" fontId="30" fillId="2" borderId="56" xfId="0" applyFont="1" applyFill="1" applyBorder="1" applyAlignment="1">
      <alignment horizontal="center" vertical="center"/>
    </xf>
    <xf numFmtId="0" fontId="2" fillId="0" borderId="72" xfId="0" applyFont="1" applyBorder="1" applyAlignment="1">
      <alignment horizontal="right" vertical="center"/>
    </xf>
    <xf numFmtId="0" fontId="0" fillId="3" borderId="1" xfId="0" applyFill="1" applyBorder="1" applyAlignment="1">
      <alignment horizontal="center" vertical="center" textRotation="255" wrapText="1"/>
    </xf>
    <xf numFmtId="0" fontId="2" fillId="0" borderId="72" xfId="0" applyFont="1" applyBorder="1" applyAlignment="1">
      <alignment horizontal="center" vertical="center"/>
    </xf>
    <xf numFmtId="0" fontId="0" fillId="0" borderId="0" xfId="0" applyAlignment="1">
      <alignment horizontal="center" vertical="center"/>
    </xf>
    <xf numFmtId="0" fontId="30" fillId="2" borderId="109"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2" fillId="0" borderId="0" xfId="0" applyFont="1" applyAlignment="1">
      <alignment horizontal="left" vertical="center" wrapText="1"/>
    </xf>
    <xf numFmtId="0" fontId="2" fillId="3" borderId="0" xfId="0" applyFont="1" applyFill="1" applyAlignment="1">
      <alignment vertical="center" wrapText="1"/>
    </xf>
    <xf numFmtId="0" fontId="2" fillId="0" borderId="0" xfId="0" applyFont="1" applyAlignment="1">
      <alignment vertical="center" wrapText="1"/>
    </xf>
    <xf numFmtId="0" fontId="0" fillId="0" borderId="1" xfId="0" applyBorder="1" applyAlignment="1">
      <alignment vertical="center" wrapText="1"/>
    </xf>
    <xf numFmtId="0" fontId="25" fillId="0" borderId="0" xfId="0" applyFont="1">
      <alignment vertical="center"/>
    </xf>
    <xf numFmtId="0" fontId="24" fillId="0" borderId="0" xfId="0" applyFont="1" applyAlignment="1">
      <alignment vertical="center" wrapText="1"/>
    </xf>
    <xf numFmtId="0" fontId="0" fillId="2" borderId="40" xfId="0" applyFill="1" applyBorder="1" applyAlignment="1">
      <alignment horizontal="center" vertical="center" wrapText="1"/>
    </xf>
    <xf numFmtId="0" fontId="0" fillId="0" borderId="1" xfId="0" applyBorder="1" applyAlignment="1">
      <alignment horizontal="center" vertical="center"/>
    </xf>
    <xf numFmtId="0" fontId="50" fillId="0" borderId="0" xfId="0" applyFont="1">
      <alignment vertical="center"/>
    </xf>
    <xf numFmtId="0" fontId="51" fillId="0" borderId="0" xfId="0" applyFont="1">
      <alignment vertical="center"/>
    </xf>
    <xf numFmtId="0" fontId="0" fillId="16" borderId="107" xfId="0" applyFill="1" applyBorder="1">
      <alignment vertical="center"/>
    </xf>
    <xf numFmtId="0" fontId="0" fillId="0" borderId="108" xfId="0" applyBorder="1">
      <alignment vertical="center"/>
    </xf>
    <xf numFmtId="0" fontId="0" fillId="0" borderId="41" xfId="0" applyBorder="1" applyAlignment="1">
      <alignment horizontal="center" vertical="center"/>
    </xf>
    <xf numFmtId="0" fontId="0" fillId="0" borderId="25" xfId="0" applyBorder="1">
      <alignment vertical="center"/>
    </xf>
    <xf numFmtId="0" fontId="0" fillId="0" borderId="107" xfId="0" applyBorder="1" applyAlignment="1">
      <alignment horizontal="center" vertical="center"/>
    </xf>
    <xf numFmtId="0" fontId="0" fillId="0" borderId="97" xfId="0" applyBorder="1">
      <alignment vertical="center"/>
    </xf>
    <xf numFmtId="0" fontId="0" fillId="0" borderId="13" xfId="0" applyBorder="1">
      <alignment vertical="center"/>
    </xf>
    <xf numFmtId="0" fontId="52" fillId="2" borderId="5" xfId="0" applyFont="1" applyFill="1" applyBorder="1" applyAlignment="1">
      <alignment horizontal="center" vertical="center" wrapText="1"/>
    </xf>
    <xf numFmtId="0" fontId="0" fillId="17" borderId="0" xfId="0" applyFill="1">
      <alignment vertical="center"/>
    </xf>
    <xf numFmtId="0" fontId="0" fillId="17" borderId="0" xfId="0" applyFill="1" applyAlignment="1">
      <alignment vertical="center" wrapText="1"/>
    </xf>
    <xf numFmtId="178" fontId="49" fillId="3" borderId="0" xfId="0" applyNumberFormat="1" applyFont="1" applyFill="1" applyAlignment="1">
      <alignment vertical="center" wrapText="1"/>
    </xf>
    <xf numFmtId="0" fontId="55" fillId="0" borderId="0" xfId="0" applyFont="1">
      <alignment vertical="center"/>
    </xf>
    <xf numFmtId="0" fontId="56" fillId="0" borderId="0" xfId="0" applyFont="1" applyAlignment="1">
      <alignment horizontal="center" vertical="center"/>
    </xf>
    <xf numFmtId="0" fontId="0" fillId="0" borderId="23" xfId="0" applyBorder="1">
      <alignment vertical="center"/>
    </xf>
    <xf numFmtId="0" fontId="18" fillId="0" borderId="0" xfId="0" applyFont="1" applyAlignment="1">
      <alignment vertical="center" wrapText="1"/>
    </xf>
    <xf numFmtId="178" fontId="18" fillId="0" borderId="0" xfId="0" applyNumberFormat="1" applyFont="1" applyAlignment="1">
      <alignment horizontal="center" vertical="center" wrapText="1"/>
    </xf>
    <xf numFmtId="0" fontId="56" fillId="0" borderId="113" xfId="0" applyFont="1" applyBorder="1" applyAlignment="1">
      <alignment horizontal="center" vertical="center"/>
    </xf>
    <xf numFmtId="0" fontId="56" fillId="0" borderId="114" xfId="0" applyFont="1" applyBorder="1" applyAlignment="1">
      <alignment horizontal="center" vertical="center"/>
    </xf>
    <xf numFmtId="0" fontId="18" fillId="2" borderId="40" xfId="0" applyFont="1" applyFill="1" applyBorder="1" applyAlignment="1">
      <alignment horizontal="center" vertical="center" wrapText="1"/>
    </xf>
    <xf numFmtId="0" fontId="10" fillId="2" borderId="42" xfId="1" quotePrefix="1" applyFont="1" applyFill="1" applyBorder="1" applyAlignment="1" applyProtection="1">
      <alignment horizontal="center" vertical="center"/>
      <protection locked="0"/>
    </xf>
    <xf numFmtId="0" fontId="8" fillId="2" borderId="118" xfId="1" quotePrefix="1" applyFont="1" applyFill="1" applyBorder="1" applyAlignment="1" applyProtection="1">
      <alignment horizontal="center" vertical="center"/>
      <protection locked="0"/>
    </xf>
    <xf numFmtId="0" fontId="8" fillId="2" borderId="42" xfId="1" quotePrefix="1" applyFont="1" applyFill="1" applyBorder="1" applyAlignment="1" applyProtection="1">
      <alignment horizontal="center" vertical="center"/>
      <protection locked="0"/>
    </xf>
    <xf numFmtId="0" fontId="5" fillId="2" borderId="42" xfId="1" quotePrefix="1" applyFont="1" applyFill="1" applyBorder="1" applyAlignment="1" applyProtection="1">
      <alignment horizontal="center" vertical="center" wrapText="1"/>
      <protection locked="0"/>
    </xf>
    <xf numFmtId="0" fontId="0" fillId="0" borderId="121" xfId="0"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textRotation="255" wrapText="1"/>
    </xf>
    <xf numFmtId="0" fontId="10" fillId="2" borderId="118" xfId="1" quotePrefix="1" applyFont="1" applyFill="1" applyBorder="1" applyAlignment="1" applyProtection="1">
      <alignment horizontal="center" vertical="center"/>
      <protection locked="0"/>
    </xf>
    <xf numFmtId="0" fontId="2" fillId="11" borderId="0" xfId="0" applyFont="1" applyFill="1" applyAlignment="1">
      <alignment horizontal="left" vertical="center"/>
    </xf>
    <xf numFmtId="0" fontId="2" fillId="11" borderId="0" xfId="0" applyFont="1" applyFill="1" applyAlignment="1">
      <alignment horizontal="center" vertical="center"/>
    </xf>
    <xf numFmtId="0" fontId="0" fillId="11" borderId="0" xfId="0" applyFill="1">
      <alignment vertical="center"/>
    </xf>
    <xf numFmtId="0" fontId="10" fillId="2" borderId="17" xfId="0" applyFont="1" applyFill="1" applyBorder="1" applyAlignment="1">
      <alignment horizontal="center" vertical="center"/>
    </xf>
    <xf numFmtId="0" fontId="2" fillId="0" borderId="122" xfId="0" applyFont="1" applyBorder="1">
      <alignment vertical="center"/>
    </xf>
    <xf numFmtId="0" fontId="0" fillId="0" borderId="122" xfId="0" applyBorder="1" applyAlignment="1">
      <alignment horizontal="center" vertical="center"/>
    </xf>
    <xf numFmtId="0" fontId="31" fillId="0" borderId="1" xfId="0" applyFont="1" applyBorder="1" applyAlignment="1">
      <alignment horizontal="left" vertical="center"/>
    </xf>
    <xf numFmtId="0" fontId="0" fillId="0" borderId="13" xfId="0" applyBorder="1" applyAlignment="1">
      <alignment horizontal="center" vertical="center" wrapText="1"/>
    </xf>
    <xf numFmtId="0" fontId="18" fillId="8" borderId="43" xfId="0" applyFont="1" applyFill="1" applyBorder="1" applyAlignment="1">
      <alignment horizontal="center" vertical="center"/>
    </xf>
    <xf numFmtId="0" fontId="56" fillId="0" borderId="123" xfId="0" applyFont="1" applyBorder="1" applyAlignment="1">
      <alignment horizontal="center" vertical="center"/>
    </xf>
    <xf numFmtId="0" fontId="56" fillId="0" borderId="14" xfId="0" applyFont="1" applyBorder="1" applyAlignment="1">
      <alignment horizontal="center" vertical="center"/>
    </xf>
    <xf numFmtId="0" fontId="56" fillId="0" borderId="124" xfId="0" applyFont="1" applyBorder="1" applyAlignment="1">
      <alignment horizontal="center" vertical="center"/>
    </xf>
    <xf numFmtId="0" fontId="56" fillId="0" borderId="108" xfId="0" applyFont="1" applyBorder="1" applyAlignment="1">
      <alignment horizontal="center" vertical="center"/>
    </xf>
    <xf numFmtId="0" fontId="18" fillId="2" borderId="125" xfId="0" applyFont="1" applyFill="1" applyBorder="1" applyAlignment="1">
      <alignment horizontal="center" vertical="center" wrapText="1"/>
    </xf>
    <xf numFmtId="0" fontId="18" fillId="2" borderId="126" xfId="0" applyFont="1" applyFill="1" applyBorder="1" applyAlignment="1">
      <alignment horizontal="center" vertical="center" wrapText="1"/>
    </xf>
    <xf numFmtId="0" fontId="18" fillId="2" borderId="127" xfId="0" applyFont="1" applyFill="1" applyBorder="1" applyAlignment="1">
      <alignment horizontal="center" vertical="center" wrapText="1"/>
    </xf>
    <xf numFmtId="0" fontId="22" fillId="0" borderId="108" xfId="0" applyFont="1" applyBorder="1" applyAlignment="1">
      <alignment horizontal="center" vertical="center"/>
    </xf>
    <xf numFmtId="0" fontId="0" fillId="0" borderId="112" xfId="0" applyBorder="1" applyAlignment="1">
      <alignment horizontal="center" vertical="center"/>
    </xf>
    <xf numFmtId="0" fontId="18" fillId="0" borderId="112" xfId="0" applyFont="1" applyBorder="1" applyAlignment="1">
      <alignment horizontal="center" vertical="center"/>
    </xf>
    <xf numFmtId="0" fontId="42" fillId="0" borderId="0" xfId="0" applyFont="1" applyAlignment="1">
      <alignment horizontal="left" vertical="center"/>
    </xf>
    <xf numFmtId="0" fontId="2" fillId="0" borderId="38" xfId="0" applyFont="1" applyBorder="1">
      <alignment vertical="center"/>
    </xf>
    <xf numFmtId="0" fontId="18" fillId="2" borderId="130" xfId="0" applyFont="1" applyFill="1" applyBorder="1" applyAlignment="1">
      <alignment horizontal="center" vertical="center"/>
    </xf>
    <xf numFmtId="0" fontId="18" fillId="2" borderId="131" xfId="0" applyFont="1" applyFill="1" applyBorder="1" applyAlignment="1">
      <alignment horizontal="center" vertical="center"/>
    </xf>
    <xf numFmtId="0" fontId="18" fillId="3" borderId="132" xfId="0" applyFont="1" applyFill="1" applyBorder="1" applyAlignment="1">
      <alignment horizontal="right" vertical="center"/>
    </xf>
    <xf numFmtId="0" fontId="18" fillId="3" borderId="133" xfId="0" applyFont="1" applyFill="1" applyBorder="1" applyAlignment="1">
      <alignment horizontal="right" vertical="center"/>
    </xf>
    <xf numFmtId="0" fontId="18" fillId="3" borderId="46" xfId="0" applyFont="1" applyFill="1" applyBorder="1" applyAlignment="1">
      <alignment horizontal="right" vertical="center"/>
    </xf>
    <xf numFmtId="0" fontId="18" fillId="3" borderId="134" xfId="0" applyFont="1" applyFill="1" applyBorder="1" applyAlignment="1">
      <alignment horizontal="right" vertical="center"/>
    </xf>
    <xf numFmtId="0" fontId="18" fillId="3" borderId="59" xfId="0" applyFont="1" applyFill="1" applyBorder="1" applyAlignment="1">
      <alignment horizontal="right" vertical="center"/>
    </xf>
    <xf numFmtId="0" fontId="18" fillId="3" borderId="135" xfId="0" applyFont="1" applyFill="1" applyBorder="1" applyAlignment="1">
      <alignment horizontal="right" vertical="center"/>
    </xf>
    <xf numFmtId="0" fontId="64" fillId="0" borderId="0" xfId="0" applyFont="1" applyAlignment="1"/>
    <xf numFmtId="0" fontId="18" fillId="2" borderId="81" xfId="0" applyFont="1" applyFill="1" applyBorder="1" applyAlignment="1">
      <alignment horizontal="center" vertical="center" wrapText="1"/>
    </xf>
    <xf numFmtId="0" fontId="18" fillId="2" borderId="129" xfId="0" applyFont="1" applyFill="1" applyBorder="1" applyAlignment="1">
      <alignment horizontal="center" vertical="center" wrapText="1"/>
    </xf>
    <xf numFmtId="0" fontId="0" fillId="2" borderId="70" xfId="0" applyFill="1" applyBorder="1" applyAlignment="1">
      <alignment vertical="center" wrapText="1"/>
    </xf>
    <xf numFmtId="0" fontId="24" fillId="8" borderId="23" xfId="0" applyFont="1" applyFill="1" applyBorder="1" applyAlignment="1">
      <alignment horizontal="center" vertical="center"/>
    </xf>
    <xf numFmtId="0" fontId="67" fillId="0" borderId="0" xfId="0" applyFont="1">
      <alignment vertical="center"/>
    </xf>
    <xf numFmtId="57" fontId="48" fillId="8" borderId="112" xfId="0" applyNumberFormat="1" applyFont="1" applyFill="1" applyBorder="1" applyAlignment="1">
      <alignment horizontal="center" vertical="center"/>
    </xf>
    <xf numFmtId="0" fontId="0" fillId="0" borderId="84" xfId="0" applyBorder="1">
      <alignment vertical="center"/>
    </xf>
    <xf numFmtId="0" fontId="68" fillId="0" borderId="0" xfId="0" applyFont="1" applyAlignment="1">
      <alignment horizontal="left" vertical="center" indent="6"/>
    </xf>
    <xf numFmtId="0" fontId="68" fillId="0" borderId="0" xfId="0" applyFont="1" applyAlignment="1">
      <alignment horizontal="left" vertical="center" indent="7"/>
    </xf>
    <xf numFmtId="0" fontId="2" fillId="0" borderId="84" xfId="0" applyFont="1" applyBorder="1">
      <alignment vertical="center"/>
    </xf>
    <xf numFmtId="38" fontId="60" fillId="0" borderId="117" xfId="3" applyFont="1" applyBorder="1" applyAlignment="1">
      <alignment vertical="center"/>
    </xf>
    <xf numFmtId="38" fontId="60" fillId="0" borderId="140" xfId="3" applyFont="1" applyBorder="1" applyAlignment="1">
      <alignment vertical="center"/>
    </xf>
    <xf numFmtId="0" fontId="20" fillId="2" borderId="141" xfId="0" applyFont="1" applyFill="1" applyBorder="1" applyAlignment="1">
      <alignment horizontal="center" vertical="center"/>
    </xf>
    <xf numFmtId="0" fontId="24" fillId="2" borderId="70" xfId="0" applyFont="1" applyFill="1" applyBorder="1" applyAlignment="1">
      <alignment horizontal="center" vertical="center"/>
    </xf>
    <xf numFmtId="0" fontId="56" fillId="2" borderId="78" xfId="0" applyFont="1" applyFill="1" applyBorder="1" applyAlignment="1">
      <alignment horizontal="center" vertical="center" wrapText="1"/>
    </xf>
    <xf numFmtId="0" fontId="42" fillId="0" borderId="0" xfId="0" applyFont="1">
      <alignment vertical="center"/>
    </xf>
    <xf numFmtId="0" fontId="2" fillId="2" borderId="1" xfId="0" applyFont="1" applyFill="1" applyBorder="1" applyAlignment="1">
      <alignment horizontal="center" vertical="center"/>
    </xf>
    <xf numFmtId="0" fontId="48" fillId="3" borderId="1" xfId="0" applyFont="1" applyFill="1" applyBorder="1" applyAlignment="1">
      <alignment horizontal="center" vertical="center" textRotation="255" wrapText="1"/>
    </xf>
    <xf numFmtId="0" fontId="70" fillId="0" borderId="1" xfId="0" applyFont="1" applyBorder="1">
      <alignment vertical="center"/>
    </xf>
    <xf numFmtId="0" fontId="4" fillId="0" borderId="0" xfId="0" applyFont="1">
      <alignment vertical="center"/>
    </xf>
    <xf numFmtId="0" fontId="31" fillId="3" borderId="0" xfId="0" applyFont="1" applyFill="1" applyAlignment="1">
      <alignment horizontal="left"/>
    </xf>
    <xf numFmtId="0" fontId="21" fillId="0" borderId="0" xfId="1" applyFont="1" applyAlignment="1" applyProtection="1">
      <protection locked="0"/>
    </xf>
    <xf numFmtId="0" fontId="6" fillId="0" borderId="0" xfId="1" applyFont="1" applyAlignment="1" applyProtection="1">
      <protection locked="0"/>
    </xf>
    <xf numFmtId="0" fontId="18" fillId="0" borderId="0" xfId="0" applyFont="1" applyAlignment="1"/>
    <xf numFmtId="0" fontId="28" fillId="3" borderId="1" xfId="0" applyFont="1" applyFill="1" applyBorder="1" applyAlignment="1">
      <alignment horizontal="center" vertical="center" textRotation="255" wrapText="1"/>
    </xf>
    <xf numFmtId="0" fontId="30" fillId="2" borderId="56" xfId="0" applyFont="1" applyFill="1" applyBorder="1" applyAlignment="1">
      <alignment horizontal="center" vertical="center" wrapText="1"/>
    </xf>
    <xf numFmtId="0" fontId="73" fillId="2" borderId="56" xfId="0" applyFont="1" applyFill="1" applyBorder="1" applyAlignment="1">
      <alignment horizontal="center" vertical="center"/>
    </xf>
    <xf numFmtId="0" fontId="13" fillId="0" borderId="0" xfId="1" quotePrefix="1" applyFont="1" applyAlignment="1" applyProtection="1">
      <alignment horizontal="left"/>
      <protection locked="0"/>
    </xf>
    <xf numFmtId="0" fontId="38" fillId="2" borderId="86" xfId="0" applyFont="1" applyFill="1" applyBorder="1" applyAlignment="1">
      <alignment horizontal="left" vertical="center"/>
    </xf>
    <xf numFmtId="0" fontId="38" fillId="2" borderId="86" xfId="0" applyFont="1" applyFill="1" applyBorder="1">
      <alignment vertical="center"/>
    </xf>
    <xf numFmtId="38" fontId="38" fillId="0" borderId="143" xfId="3" applyFont="1" applyBorder="1" applyAlignment="1">
      <alignment vertical="center"/>
    </xf>
    <xf numFmtId="0" fontId="48" fillId="0" borderId="0" xfId="0" applyFont="1">
      <alignment vertical="center"/>
    </xf>
    <xf numFmtId="0" fontId="63" fillId="0" borderId="0" xfId="0" applyFont="1">
      <alignment vertical="center"/>
    </xf>
    <xf numFmtId="0" fontId="65" fillId="4" borderId="149" xfId="0" applyFont="1" applyFill="1" applyBorder="1" applyAlignment="1">
      <alignment horizontal="center" vertical="center"/>
    </xf>
    <xf numFmtId="0" fontId="18" fillId="8" borderId="0" xfId="0" applyFont="1" applyFill="1" applyAlignment="1">
      <alignment horizontal="left" vertical="center"/>
    </xf>
    <xf numFmtId="0" fontId="0" fillId="0" borderId="0" xfId="0" applyAlignment="1">
      <alignment horizontal="right" vertical="center"/>
    </xf>
    <xf numFmtId="0" fontId="18" fillId="0" borderId="151" xfId="0" applyFont="1" applyBorder="1" applyAlignment="1">
      <alignment horizontal="center" vertical="center"/>
    </xf>
    <xf numFmtId="0" fontId="74" fillId="0" borderId="152" xfId="0" applyFont="1" applyBorder="1" applyAlignment="1">
      <alignment horizontal="center" vertical="center" wrapText="1"/>
    </xf>
    <xf numFmtId="0" fontId="28" fillId="19" borderId="0" xfId="0" applyFont="1" applyFill="1" applyAlignment="1">
      <alignment horizontal="left" vertical="center"/>
    </xf>
    <xf numFmtId="0" fontId="65" fillId="0" borderId="0" xfId="1" applyFont="1" applyAlignment="1" applyProtection="1">
      <alignment horizontal="left" vertical="center"/>
      <protection locked="0"/>
    </xf>
    <xf numFmtId="0" fontId="66" fillId="0" borderId="0" xfId="1" applyFont="1" applyProtection="1">
      <alignment vertical="center"/>
      <protection locked="0"/>
    </xf>
    <xf numFmtId="0" fontId="0" fillId="3" borderId="153" xfId="0" applyFill="1" applyBorder="1">
      <alignment vertical="center"/>
    </xf>
    <xf numFmtId="0" fontId="23" fillId="3" borderId="153" xfId="0" applyFont="1" applyFill="1" applyBorder="1" applyAlignment="1">
      <alignment vertical="top" wrapText="1"/>
    </xf>
    <xf numFmtId="0" fontId="23" fillId="3" borderId="153" xfId="0" applyFont="1" applyFill="1" applyBorder="1" applyAlignment="1">
      <alignment vertical="top"/>
    </xf>
    <xf numFmtId="0" fontId="8" fillId="2" borderId="34" xfId="1" quotePrefix="1" applyFont="1" applyFill="1" applyBorder="1" applyAlignment="1" applyProtection="1">
      <alignment horizontal="center" vertical="center" wrapText="1"/>
      <protection locked="0"/>
    </xf>
    <xf numFmtId="0" fontId="25" fillId="4" borderId="116" xfId="0" applyFont="1" applyFill="1" applyBorder="1" applyAlignment="1">
      <alignment horizontal="center" vertical="center"/>
    </xf>
    <xf numFmtId="0" fontId="25" fillId="6" borderId="117" xfId="0" applyFont="1" applyFill="1" applyBorder="1" applyAlignment="1">
      <alignment horizontal="center" vertical="center"/>
    </xf>
    <xf numFmtId="0" fontId="25" fillId="6" borderId="154" xfId="0" applyFont="1" applyFill="1" applyBorder="1" applyAlignment="1">
      <alignment horizontal="center" vertical="center"/>
    </xf>
    <xf numFmtId="177" fontId="18" fillId="3" borderId="12" xfId="0" applyNumberFormat="1" applyFont="1" applyFill="1" applyBorder="1" applyAlignment="1">
      <alignment horizontal="center" vertical="center"/>
    </xf>
    <xf numFmtId="0" fontId="18" fillId="0" borderId="160" xfId="0" applyFont="1" applyBorder="1">
      <alignment vertical="center"/>
    </xf>
    <xf numFmtId="178" fontId="18" fillId="0" borderId="57" xfId="0" applyNumberFormat="1" applyFont="1" applyBorder="1" applyAlignment="1">
      <alignment horizontal="center" vertical="center"/>
    </xf>
    <xf numFmtId="178" fontId="18" fillId="0" borderId="158" xfId="0" applyNumberFormat="1" applyFont="1" applyBorder="1" applyAlignment="1">
      <alignment horizontal="center" vertical="center"/>
    </xf>
    <xf numFmtId="38" fontId="60" fillId="0" borderId="62" xfId="3" applyFont="1" applyBorder="1" applyAlignment="1">
      <alignment vertical="center"/>
    </xf>
    <xf numFmtId="0" fontId="61" fillId="0" borderId="151" xfId="0" applyFont="1" applyBorder="1" applyAlignment="1">
      <alignment horizontal="right" vertical="center"/>
    </xf>
    <xf numFmtId="0" fontId="18" fillId="2" borderId="110" xfId="0" applyFont="1" applyFill="1" applyBorder="1" applyAlignment="1">
      <alignment horizontal="center" vertical="center" wrapText="1"/>
    </xf>
    <xf numFmtId="0" fontId="18" fillId="2" borderId="169" xfId="0" applyFont="1" applyFill="1" applyBorder="1" applyAlignment="1">
      <alignment horizontal="center" vertical="center" wrapText="1"/>
    </xf>
    <xf numFmtId="0" fontId="56" fillId="0" borderId="170" xfId="0" applyFont="1" applyBorder="1" applyAlignment="1">
      <alignment horizontal="center" vertical="center"/>
    </xf>
    <xf numFmtId="0" fontId="56" fillId="0" borderId="97" xfId="0" applyFont="1" applyBorder="1" applyAlignment="1">
      <alignment horizontal="center" vertical="center"/>
    </xf>
    <xf numFmtId="0" fontId="56" fillId="0" borderId="171" xfId="0" applyFont="1" applyBorder="1" applyAlignment="1">
      <alignment horizontal="center" vertical="center"/>
    </xf>
    <xf numFmtId="0" fontId="56" fillId="0" borderId="172" xfId="0" applyFont="1" applyBorder="1" applyAlignment="1">
      <alignment horizontal="center" vertical="center"/>
    </xf>
    <xf numFmtId="0" fontId="56" fillId="0" borderId="4" xfId="0" applyFont="1" applyBorder="1" applyAlignment="1">
      <alignment horizontal="center" vertical="center"/>
    </xf>
    <xf numFmtId="0" fontId="56" fillId="0" borderId="112" xfId="0" applyFont="1" applyBorder="1" applyAlignment="1">
      <alignment horizontal="center" vertical="center"/>
    </xf>
    <xf numFmtId="0" fontId="69" fillId="0" borderId="0" xfId="0" applyFont="1">
      <alignment vertical="center"/>
    </xf>
    <xf numFmtId="0" fontId="69" fillId="0" borderId="0" xfId="0" applyFont="1" applyAlignment="1">
      <alignment horizontal="left" vertical="center"/>
    </xf>
    <xf numFmtId="0" fontId="69" fillId="0" borderId="63" xfId="0" applyFont="1" applyBorder="1">
      <alignment vertical="center"/>
    </xf>
    <xf numFmtId="0" fontId="69" fillId="0" borderId="63" xfId="0" applyFont="1" applyBorder="1" applyAlignment="1">
      <alignment horizontal="right" vertical="center"/>
    </xf>
    <xf numFmtId="0" fontId="47" fillId="0" borderId="0" xfId="0" applyFont="1">
      <alignment vertical="center"/>
    </xf>
    <xf numFmtId="0" fontId="4" fillId="2" borderId="63" xfId="0" applyFont="1" applyFill="1" applyBorder="1">
      <alignment vertical="center"/>
    </xf>
    <xf numFmtId="0" fontId="4" fillId="2" borderId="63" xfId="0" applyFont="1" applyFill="1" applyBorder="1" applyAlignment="1">
      <alignment horizontal="center" vertical="center"/>
    </xf>
    <xf numFmtId="0" fontId="28" fillId="2" borderId="63" xfId="0" applyFont="1" applyFill="1" applyBorder="1" applyAlignment="1">
      <alignment horizontal="left" vertical="center"/>
    </xf>
    <xf numFmtId="0" fontId="78" fillId="0" borderId="63" xfId="0" applyFont="1" applyBorder="1">
      <alignment vertical="center"/>
    </xf>
    <xf numFmtId="0" fontId="28" fillId="2" borderId="63" xfId="0" applyFont="1" applyFill="1" applyBorder="1" applyAlignment="1">
      <alignment horizontal="right" vertical="center"/>
    </xf>
    <xf numFmtId="0" fontId="4" fillId="3" borderId="0" xfId="0" applyFont="1" applyFill="1">
      <alignment vertical="center"/>
    </xf>
    <xf numFmtId="0" fontId="0" fillId="2" borderId="0" xfId="0" applyFill="1">
      <alignment vertical="center"/>
    </xf>
    <xf numFmtId="0" fontId="12" fillId="21" borderId="40" xfId="0" applyFont="1" applyFill="1" applyBorder="1" applyAlignment="1">
      <alignment horizontal="center" vertical="center"/>
    </xf>
    <xf numFmtId="0" fontId="47" fillId="21" borderId="40" xfId="0" applyFont="1" applyFill="1" applyBorder="1" applyAlignment="1">
      <alignment horizontal="center" vertical="center"/>
    </xf>
    <xf numFmtId="0" fontId="30" fillId="0" borderId="121" xfId="0" applyFont="1"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0" fillId="0" borderId="1" xfId="0" applyFont="1" applyBorder="1">
      <alignment vertical="center"/>
    </xf>
    <xf numFmtId="0" fontId="73" fillId="0" borderId="1" xfId="0" applyFont="1" applyBorder="1">
      <alignment vertical="center"/>
    </xf>
    <xf numFmtId="0" fontId="73" fillId="0" borderId="1" xfId="0" applyFont="1" applyBorder="1" applyAlignment="1">
      <alignment vertical="center" wrapText="1"/>
    </xf>
    <xf numFmtId="0" fontId="30" fillId="0" borderId="122" xfId="0" applyFont="1" applyBorder="1" applyAlignment="1">
      <alignment vertical="center" wrapText="1"/>
    </xf>
    <xf numFmtId="0" fontId="30" fillId="3" borderId="1" xfId="0" applyFont="1" applyFill="1" applyBorder="1">
      <alignment vertical="center"/>
    </xf>
    <xf numFmtId="0" fontId="18" fillId="3" borderId="76" xfId="0" applyFont="1" applyFill="1" applyBorder="1">
      <alignment vertical="center"/>
    </xf>
    <xf numFmtId="0" fontId="6" fillId="2" borderId="54" xfId="1" applyFont="1" applyFill="1" applyBorder="1" applyAlignment="1" applyProtection="1">
      <alignment horizontal="center" vertical="center"/>
      <protection locked="0"/>
    </xf>
    <xf numFmtId="0" fontId="52" fillId="17" borderId="0" xfId="0" applyFont="1" applyFill="1" applyAlignment="1">
      <alignment horizontal="center" vertical="center"/>
    </xf>
    <xf numFmtId="0" fontId="23" fillId="18" borderId="100" xfId="0" applyFont="1" applyFill="1" applyBorder="1" applyAlignment="1">
      <alignment vertical="top" wrapText="1"/>
    </xf>
    <xf numFmtId="0" fontId="23" fillId="18" borderId="84" xfId="0" applyFont="1" applyFill="1" applyBorder="1" applyAlignment="1">
      <alignment vertical="top"/>
    </xf>
    <xf numFmtId="0" fontId="23" fillId="18" borderId="101" xfId="0" applyFont="1" applyFill="1" applyBorder="1" applyAlignment="1">
      <alignment vertical="top"/>
    </xf>
    <xf numFmtId="0" fontId="0" fillId="3" borderId="0" xfId="0" applyFill="1">
      <alignment vertical="center"/>
    </xf>
    <xf numFmtId="0" fontId="0" fillId="17" borderId="0" xfId="0" applyFill="1">
      <alignment vertical="center"/>
    </xf>
    <xf numFmtId="0" fontId="0" fillId="0" borderId="0" xfId="0">
      <alignment vertical="center"/>
    </xf>
    <xf numFmtId="0" fontId="63" fillId="0" borderId="103" xfId="0" applyFont="1" applyBorder="1" applyAlignment="1">
      <alignment vertical="center" wrapText="1"/>
    </xf>
    <xf numFmtId="0" fontId="63" fillId="0" borderId="103" xfId="0" applyFont="1" applyBorder="1">
      <alignment vertical="center"/>
    </xf>
    <xf numFmtId="0" fontId="23" fillId="18" borderId="69" xfId="0" applyFont="1" applyFill="1" applyBorder="1" applyAlignment="1">
      <alignment vertical="top" wrapText="1"/>
    </xf>
    <xf numFmtId="0" fontId="23" fillId="18" borderId="63" xfId="0" applyFont="1" applyFill="1" applyBorder="1" applyAlignment="1">
      <alignment vertical="top"/>
    </xf>
    <xf numFmtId="0" fontId="23" fillId="18" borderId="88" xfId="0" applyFont="1" applyFill="1" applyBorder="1" applyAlignment="1">
      <alignment vertical="top"/>
    </xf>
    <xf numFmtId="0" fontId="10" fillId="2" borderId="42" xfId="1" quotePrefix="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6" fillId="3" borderId="1" xfId="1" applyFont="1" applyFill="1" applyBorder="1" applyProtection="1">
      <alignment vertical="center"/>
      <protection locked="0"/>
    </xf>
    <xf numFmtId="0" fontId="0" fillId="3" borderId="1" xfId="0" applyFill="1" applyBorder="1">
      <alignment vertical="center"/>
    </xf>
    <xf numFmtId="0" fontId="0" fillId="3" borderId="35" xfId="0" applyFill="1" applyBorder="1">
      <alignment vertical="center"/>
    </xf>
    <xf numFmtId="0" fontId="26" fillId="3" borderId="21" xfId="4" applyFill="1" applyBorder="1" applyProtection="1">
      <alignment vertical="center"/>
      <protection locked="0"/>
    </xf>
    <xf numFmtId="0" fontId="0" fillId="3" borderId="21" xfId="0" applyFill="1" applyBorder="1">
      <alignment vertical="center"/>
    </xf>
    <xf numFmtId="0" fontId="0" fillId="3" borderId="36" xfId="0" applyFill="1" applyBorder="1">
      <alignment vertical="center"/>
    </xf>
    <xf numFmtId="177" fontId="6" fillId="3" borderId="18" xfId="1" applyNumberFormat="1" applyFont="1" applyFill="1" applyBorder="1" applyProtection="1">
      <alignment vertical="center"/>
      <protection locked="0"/>
    </xf>
    <xf numFmtId="177" fontId="0" fillId="3" borderId="18" xfId="0" applyNumberFormat="1" applyFill="1" applyBorder="1">
      <alignment vertical="center"/>
    </xf>
    <xf numFmtId="177" fontId="0" fillId="3" borderId="33" xfId="0" applyNumberFormat="1" applyFill="1" applyBorder="1">
      <alignment vertical="center"/>
    </xf>
    <xf numFmtId="0" fontId="6" fillId="3" borderId="25" xfId="1" applyFont="1" applyFill="1" applyBorder="1" applyProtection="1">
      <alignment vertical="center"/>
      <protection locked="0"/>
    </xf>
    <xf numFmtId="0" fontId="0" fillId="3" borderId="25" xfId="0" applyFill="1" applyBorder="1">
      <alignment vertical="center"/>
    </xf>
    <xf numFmtId="0" fontId="0" fillId="3" borderId="119" xfId="0" applyFill="1" applyBorder="1">
      <alignment vertical="center"/>
    </xf>
    <xf numFmtId="0" fontId="6" fillId="3" borderId="38" xfId="1" applyFont="1" applyFill="1" applyBorder="1" applyProtection="1">
      <alignment vertical="center"/>
      <protection locked="0"/>
    </xf>
    <xf numFmtId="0" fontId="0" fillId="3" borderId="38" xfId="0" applyFill="1" applyBorder="1">
      <alignment vertical="center"/>
    </xf>
    <xf numFmtId="0" fontId="0" fillId="3" borderId="39" xfId="0" applyFill="1" applyBorder="1">
      <alignment vertical="center"/>
    </xf>
    <xf numFmtId="0" fontId="6" fillId="3" borderId="41" xfId="1" applyFont="1" applyFill="1" applyBorder="1" applyProtection="1">
      <alignment vertical="center"/>
      <protection locked="0"/>
    </xf>
    <xf numFmtId="0" fontId="0" fillId="3" borderId="41" xfId="0" applyFill="1" applyBorder="1">
      <alignment vertical="center"/>
    </xf>
    <xf numFmtId="0" fontId="0" fillId="3" borderId="44" xfId="0" applyFill="1" applyBorder="1">
      <alignment vertical="center"/>
    </xf>
    <xf numFmtId="0" fontId="6" fillId="3" borderId="4" xfId="1" applyFont="1" applyFill="1" applyBorder="1" applyProtection="1">
      <alignment vertical="center"/>
      <protection locked="0"/>
    </xf>
    <xf numFmtId="0" fontId="0" fillId="3" borderId="14" xfId="0" applyFill="1" applyBorder="1">
      <alignment vertical="center"/>
    </xf>
    <xf numFmtId="0" fontId="6" fillId="3" borderId="43" xfId="1" applyFont="1" applyFill="1" applyBorder="1" applyProtection="1">
      <alignment vertical="center"/>
      <protection locked="0"/>
    </xf>
    <xf numFmtId="0" fontId="0" fillId="3" borderId="3" xfId="0" applyFill="1" applyBorder="1">
      <alignment vertical="center"/>
    </xf>
    <xf numFmtId="0" fontId="0" fillId="3" borderId="10" xfId="0" applyFill="1" applyBorder="1">
      <alignment vertical="center"/>
    </xf>
    <xf numFmtId="0" fontId="6" fillId="3" borderId="49" xfId="1" applyFont="1" applyFill="1" applyBorder="1" applyProtection="1">
      <alignment vertical="center"/>
      <protection locked="0"/>
    </xf>
    <xf numFmtId="0" fontId="0" fillId="3" borderId="11" xfId="0" applyFill="1" applyBorder="1">
      <alignment vertical="center"/>
    </xf>
    <xf numFmtId="0" fontId="0" fillId="3" borderId="120" xfId="0" applyFill="1" applyBorder="1">
      <alignment vertical="center"/>
    </xf>
    <xf numFmtId="177" fontId="6" fillId="3" borderId="4" xfId="1" applyNumberFormat="1" applyFont="1" applyFill="1" applyBorder="1" applyProtection="1">
      <alignment vertical="center"/>
      <protection locked="0"/>
    </xf>
    <xf numFmtId="0" fontId="0" fillId="0" borderId="13" xfId="0" applyBorder="1">
      <alignment vertical="center"/>
    </xf>
    <xf numFmtId="0" fontId="0" fillId="0" borderId="14" xfId="0" applyBorder="1">
      <alignment vertical="center"/>
    </xf>
    <xf numFmtId="0" fontId="2" fillId="10" borderId="0" xfId="0" applyFont="1" applyFill="1" applyAlignment="1">
      <alignment horizontal="center" vertical="center"/>
    </xf>
    <xf numFmtId="0" fontId="2" fillId="2" borderId="43"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ill="1" applyBorder="1" applyAlignment="1">
      <alignment horizontal="center" vertical="center"/>
    </xf>
    <xf numFmtId="0" fontId="2" fillId="2" borderId="41" xfId="0" applyFont="1" applyFill="1" applyBorder="1" applyAlignment="1">
      <alignment horizontal="center" vertical="center"/>
    </xf>
    <xf numFmtId="0" fontId="0" fillId="2" borderId="55" xfId="0" applyFill="1" applyBorder="1" applyAlignment="1">
      <alignment horizontal="center" vertical="center"/>
    </xf>
    <xf numFmtId="0" fontId="36" fillId="14" borderId="4" xfId="0" applyFont="1" applyFill="1" applyBorder="1" applyAlignment="1">
      <alignment horizontal="center" vertical="center"/>
    </xf>
    <xf numFmtId="0" fontId="36" fillId="14" borderId="13" xfId="0" applyFont="1" applyFill="1" applyBorder="1" applyAlignment="1">
      <alignment horizontal="center" vertical="center"/>
    </xf>
    <xf numFmtId="0" fontId="0" fillId="0" borderId="5" xfId="0" applyBorder="1" applyAlignment="1">
      <alignment horizontal="center" vertical="center"/>
    </xf>
    <xf numFmtId="0" fontId="2" fillId="2" borderId="74" xfId="0" applyFont="1" applyFill="1" applyBorder="1" applyAlignment="1">
      <alignment horizontal="center" vertical="center"/>
    </xf>
    <xf numFmtId="0" fontId="0" fillId="2" borderId="74" xfId="0" applyFill="1" applyBorder="1" applyAlignment="1">
      <alignment horizontal="center" vertical="center"/>
    </xf>
    <xf numFmtId="0" fontId="0" fillId="2" borderId="109" xfId="0" applyFill="1" applyBorder="1">
      <alignment vertical="center"/>
    </xf>
    <xf numFmtId="0" fontId="0" fillId="2" borderId="109" xfId="0" applyFill="1" applyBorder="1" applyAlignment="1">
      <alignment horizontal="center" vertical="center"/>
    </xf>
    <xf numFmtId="0" fontId="36" fillId="13" borderId="43" xfId="0" applyFont="1" applyFill="1" applyBorder="1" applyAlignment="1">
      <alignment horizontal="center" vertical="center"/>
    </xf>
    <xf numFmtId="0" fontId="36" fillId="13" borderId="3" xfId="0" applyFont="1" applyFill="1" applyBorder="1" applyAlignment="1">
      <alignment horizontal="center" vertical="center"/>
    </xf>
    <xf numFmtId="0" fontId="0" fillId="0" borderId="2" xfId="0" applyBorder="1" applyAlignment="1">
      <alignment horizontal="center" vertical="center"/>
    </xf>
    <xf numFmtId="0" fontId="0" fillId="0" borderId="49" xfId="0" applyBorder="1" applyAlignment="1">
      <alignment horizontal="center" vertical="center"/>
    </xf>
    <xf numFmtId="0" fontId="0" fillId="0" borderId="11" xfId="0" applyBorder="1" applyAlignment="1">
      <alignment horizontal="center" vertical="center"/>
    </xf>
    <xf numFmtId="0" fontId="0" fillId="0" borderId="47" xfId="0" applyBorder="1" applyAlignment="1">
      <alignment horizontal="center" vertical="center"/>
    </xf>
    <xf numFmtId="0" fontId="31" fillId="21" borderId="43" xfId="0" applyFont="1" applyFill="1"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49" fontId="6" fillId="3" borderId="74" xfId="1" applyNumberFormat="1" applyFont="1" applyFill="1" applyBorder="1" applyProtection="1">
      <alignment vertical="center"/>
      <protection locked="0"/>
    </xf>
    <xf numFmtId="49" fontId="18" fillId="3" borderId="75" xfId="0" applyNumberFormat="1" applyFont="1" applyFill="1" applyBorder="1">
      <alignment vertical="center"/>
    </xf>
    <xf numFmtId="49" fontId="6" fillId="3" borderId="1" xfId="1" applyNumberFormat="1" applyFont="1" applyFill="1" applyBorder="1" applyAlignment="1" applyProtection="1">
      <alignment horizontal="right" vertical="center"/>
      <protection locked="0"/>
    </xf>
    <xf numFmtId="49" fontId="18" fillId="3" borderId="35" xfId="0" applyNumberFormat="1" applyFont="1" applyFill="1" applyBorder="1" applyAlignment="1">
      <alignment horizontal="right" vertical="center"/>
    </xf>
    <xf numFmtId="0" fontId="10" fillId="2" borderId="42" xfId="1" quotePrefix="1" applyFont="1" applyFill="1" applyBorder="1" applyAlignment="1" applyProtection="1">
      <alignment horizontal="center" vertical="center" wrapText="1"/>
      <protection locked="0"/>
    </xf>
    <xf numFmtId="0" fontId="22" fillId="0" borderId="37" xfId="0" applyFont="1" applyBorder="1" applyAlignment="1">
      <alignment horizontal="center" vertical="center"/>
    </xf>
    <xf numFmtId="0" fontId="21" fillId="3" borderId="3" xfId="0" applyFont="1" applyFill="1" applyBorder="1" applyAlignment="1">
      <alignment vertical="center" wrapText="1"/>
    </xf>
    <xf numFmtId="0" fontId="24" fillId="0" borderId="0" xfId="0" applyFont="1">
      <alignment vertical="center"/>
    </xf>
    <xf numFmtId="177" fontId="58" fillId="0" borderId="18" xfId="0" applyNumberFormat="1" applyFont="1" applyBorder="1">
      <alignment vertical="center"/>
    </xf>
    <xf numFmtId="0" fontId="57" fillId="0" borderId="33" xfId="0" applyFont="1" applyBorder="1">
      <alignment vertical="center"/>
    </xf>
    <xf numFmtId="0" fontId="18" fillId="3" borderId="119" xfId="0" applyFont="1" applyFill="1" applyBorder="1">
      <alignment vertical="center"/>
    </xf>
    <xf numFmtId="0" fontId="18" fillId="3" borderId="39" xfId="0" applyFont="1" applyFill="1" applyBorder="1">
      <alignment vertical="center"/>
    </xf>
    <xf numFmtId="0" fontId="6" fillId="3" borderId="54" xfId="1" applyFont="1" applyFill="1" applyBorder="1" applyProtection="1">
      <alignment vertical="center"/>
      <protection locked="0"/>
    </xf>
    <xf numFmtId="0" fontId="18" fillId="3" borderId="76" xfId="0" applyFont="1" applyFill="1" applyBorder="1">
      <alignment vertical="center"/>
    </xf>
    <xf numFmtId="0" fontId="18" fillId="3" borderId="10" xfId="0" applyFont="1" applyFill="1" applyBorder="1">
      <alignment vertical="center"/>
    </xf>
    <xf numFmtId="0" fontId="69" fillId="0" borderId="63" xfId="0" applyFont="1" applyBorder="1">
      <alignment vertical="center"/>
    </xf>
    <xf numFmtId="0" fontId="0" fillId="0" borderId="0" xfId="0" applyAlignment="1">
      <alignment vertical="center" wrapText="1"/>
    </xf>
    <xf numFmtId="0" fontId="63" fillId="3" borderId="0" xfId="0" applyFont="1" applyFill="1">
      <alignment vertical="center"/>
    </xf>
    <xf numFmtId="0" fontId="0" fillId="0" borderId="0" xfId="0" applyAlignment="1">
      <alignment horizontal="center" vertical="center"/>
    </xf>
    <xf numFmtId="0" fontId="78" fillId="0" borderId="0" xfId="0" applyFont="1" applyAlignment="1">
      <alignment vertical="center" wrapText="1"/>
    </xf>
    <xf numFmtId="0" fontId="3" fillId="5" borderId="0" xfId="0" applyFont="1" applyFill="1">
      <alignment vertical="center"/>
    </xf>
    <xf numFmtId="0" fontId="0" fillId="5" borderId="0" xfId="0" applyFill="1">
      <alignment vertical="center"/>
    </xf>
    <xf numFmtId="177" fontId="2" fillId="0" borderId="1" xfId="0" applyNumberFormat="1" applyFont="1" applyBorder="1">
      <alignment vertical="center"/>
    </xf>
    <xf numFmtId="0" fontId="0" fillId="0" borderId="1" xfId="0" applyBorder="1">
      <alignment vertical="center"/>
    </xf>
    <xf numFmtId="0" fontId="2" fillId="0" borderId="0" xfId="0" applyFont="1">
      <alignment vertical="center"/>
    </xf>
    <xf numFmtId="0" fontId="2" fillId="3" borderId="0" xfId="0" applyFont="1" applyFill="1">
      <alignment vertical="center"/>
    </xf>
    <xf numFmtId="0" fontId="31" fillId="3" borderId="0" xfId="0" applyFont="1" applyFill="1">
      <alignment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30" fillId="11" borderId="0" xfId="0" applyFont="1" applyFill="1" applyAlignment="1">
      <alignment horizontal="center" vertical="center"/>
    </xf>
    <xf numFmtId="0" fontId="12" fillId="11" borderId="0" xfId="0" applyFont="1" applyFill="1" applyAlignment="1">
      <alignment horizontal="center" vertical="center"/>
    </xf>
    <xf numFmtId="0" fontId="2" fillId="0" borderId="0" xfId="0" applyFont="1" applyAlignment="1">
      <alignment vertical="center" wrapText="1"/>
    </xf>
    <xf numFmtId="0" fontId="31" fillId="0" borderId="0" xfId="0" applyFont="1">
      <alignment vertical="center"/>
    </xf>
    <xf numFmtId="0" fontId="2" fillId="0" borderId="0" xfId="0" applyFont="1" applyAlignment="1">
      <alignment horizontal="center" vertical="center"/>
    </xf>
    <xf numFmtId="0" fontId="2" fillId="0" borderId="100" xfId="0" applyFont="1" applyBorder="1" applyAlignment="1">
      <alignment vertical="top" wrapText="1"/>
    </xf>
    <xf numFmtId="0" fontId="0" fillId="0" borderId="84" xfId="0" applyBorder="1" applyAlignment="1">
      <alignment vertical="top"/>
    </xf>
    <xf numFmtId="0" fontId="0" fillId="0" borderId="0" xfId="0" applyAlignment="1">
      <alignment vertical="top"/>
    </xf>
    <xf numFmtId="0" fontId="0" fillId="0" borderId="93" xfId="0" applyBorder="1" applyAlignment="1">
      <alignment vertical="top"/>
    </xf>
    <xf numFmtId="0" fontId="0" fillId="0" borderId="102" xfId="0" applyBorder="1" applyAlignment="1">
      <alignment vertical="top"/>
    </xf>
    <xf numFmtId="0" fontId="0" fillId="0" borderId="103" xfId="0" applyBorder="1" applyAlignment="1">
      <alignment vertical="top"/>
    </xf>
    <xf numFmtId="0" fontId="0" fillId="0" borderId="104" xfId="0" applyBorder="1" applyAlignment="1">
      <alignment vertical="top"/>
    </xf>
    <xf numFmtId="0" fontId="41" fillId="3" borderId="0" xfId="0" applyFont="1" applyFill="1" applyAlignment="1">
      <alignment horizontal="left" vertical="center" wrapText="1"/>
    </xf>
    <xf numFmtId="0" fontId="0" fillId="0" borderId="0" xfId="0" applyAlignment="1">
      <alignment horizontal="left" vertical="center" wrapText="1"/>
    </xf>
    <xf numFmtId="0" fontId="76" fillId="2" borderId="6" xfId="0" applyFont="1" applyFill="1" applyBorder="1" applyAlignment="1">
      <alignment horizontal="center" vertical="center" wrapText="1"/>
    </xf>
    <xf numFmtId="0" fontId="76" fillId="2" borderId="161" xfId="0" applyFont="1" applyFill="1" applyBorder="1" applyAlignment="1">
      <alignment horizontal="center" vertical="center" wrapText="1"/>
    </xf>
    <xf numFmtId="0" fontId="48" fillId="0" borderId="162" xfId="0" applyFont="1" applyBorder="1" applyAlignment="1">
      <alignment horizontal="center" vertical="center" wrapText="1"/>
    </xf>
    <xf numFmtId="0" fontId="48" fillId="0" borderId="95" xfId="0" applyFont="1" applyBorder="1" applyAlignment="1">
      <alignment horizontal="center" vertical="center" wrapText="1"/>
    </xf>
    <xf numFmtId="0" fontId="18" fillId="0" borderId="159" xfId="0" applyFont="1" applyBorder="1" applyAlignment="1">
      <alignment horizontal="center" vertical="center"/>
    </xf>
    <xf numFmtId="0" fontId="0" fillId="0" borderId="48" xfId="0" applyBorder="1" applyAlignment="1">
      <alignment horizontal="center" vertical="center"/>
    </xf>
    <xf numFmtId="0" fontId="19" fillId="3" borderId="12" xfId="0" applyFont="1" applyFill="1" applyBorder="1" applyAlignment="1">
      <alignment horizontal="center" vertical="center"/>
    </xf>
    <xf numFmtId="0" fontId="19" fillId="3" borderId="149" xfId="0" applyFont="1" applyFill="1" applyBorder="1" applyAlignment="1">
      <alignment horizontal="right" vertical="center"/>
    </xf>
    <xf numFmtId="0" fontId="19" fillId="3" borderId="150" xfId="0" applyFont="1" applyFill="1" applyBorder="1" applyAlignment="1">
      <alignment horizontal="right" vertical="center"/>
    </xf>
    <xf numFmtId="0" fontId="18" fillId="4" borderId="27" xfId="0" applyFont="1" applyFill="1" applyBorder="1" applyAlignment="1">
      <alignment horizontal="center" vertical="center"/>
    </xf>
    <xf numFmtId="0" fontId="0" fillId="4" borderId="28" xfId="0" applyFill="1" applyBorder="1" applyAlignment="1">
      <alignment horizontal="center" vertical="center"/>
    </xf>
    <xf numFmtId="38" fontId="38" fillId="0" borderId="144" xfId="3" applyFont="1" applyBorder="1" applyAlignment="1">
      <alignment vertical="center"/>
    </xf>
    <xf numFmtId="0" fontId="28" fillId="0" borderId="87" xfId="0" applyFont="1" applyBorder="1">
      <alignment vertical="center"/>
    </xf>
    <xf numFmtId="0" fontId="18" fillId="4" borderId="29" xfId="0" applyFont="1" applyFill="1" applyBorder="1" applyAlignment="1">
      <alignment horizontal="center" vertical="center"/>
    </xf>
    <xf numFmtId="0" fontId="0" fillId="0" borderId="45" xfId="0" applyBorder="1" applyAlignment="1">
      <alignment horizontal="center" vertical="center"/>
    </xf>
    <xf numFmtId="0" fontId="0" fillId="4" borderId="31" xfId="0" applyFill="1" applyBorder="1" applyAlignment="1">
      <alignment horizontal="center" vertical="center"/>
    </xf>
    <xf numFmtId="0" fontId="0" fillId="0" borderId="59" xfId="0" applyBorder="1" applyAlignment="1">
      <alignment horizontal="center" vertical="center"/>
    </xf>
    <xf numFmtId="0" fontId="18" fillId="0" borderId="29" xfId="0" applyFont="1" applyBorder="1">
      <alignment vertical="center"/>
    </xf>
    <xf numFmtId="0" fontId="0" fillId="0" borderId="117" xfId="0" applyBorder="1">
      <alignment vertical="center"/>
    </xf>
    <xf numFmtId="0" fontId="18" fillId="0" borderId="31" xfId="0" applyFont="1" applyBorder="1">
      <alignment vertical="center"/>
    </xf>
    <xf numFmtId="0" fontId="0" fillId="0" borderId="58" xfId="0" applyBorder="1">
      <alignment vertical="center"/>
    </xf>
    <xf numFmtId="0" fontId="30" fillId="2" borderId="147" xfId="0" applyFont="1" applyFill="1" applyBorder="1" applyAlignment="1">
      <alignment horizontal="left" vertical="top" wrapText="1"/>
    </xf>
    <xf numFmtId="0" fontId="30" fillId="0" borderId="65" xfId="0" applyFont="1" applyBorder="1" applyAlignment="1">
      <alignment horizontal="left" vertical="top" wrapText="1"/>
    </xf>
    <xf numFmtId="0" fontId="30" fillId="2" borderId="157" xfId="0" applyFont="1" applyFill="1" applyBorder="1" applyAlignment="1">
      <alignment horizontal="left" vertical="top" wrapText="1"/>
    </xf>
    <xf numFmtId="0" fontId="30" fillId="0" borderId="59" xfId="0" applyFont="1" applyBorder="1" applyAlignment="1">
      <alignment horizontal="left" vertical="top" wrapText="1"/>
    </xf>
    <xf numFmtId="38" fontId="18" fillId="2" borderId="145" xfId="3" applyFont="1" applyFill="1" applyBorder="1" applyAlignment="1">
      <alignment horizontal="center" vertical="center"/>
    </xf>
    <xf numFmtId="0" fontId="0" fillId="0" borderId="148" xfId="0" applyBorder="1">
      <alignment vertical="center"/>
    </xf>
    <xf numFmtId="38" fontId="61" fillId="3" borderId="115" xfId="3" applyFont="1" applyFill="1" applyBorder="1" applyAlignment="1">
      <alignment vertical="center"/>
    </xf>
    <xf numFmtId="0" fontId="0" fillId="0" borderId="163" xfId="0" applyBorder="1">
      <alignment vertical="center"/>
    </xf>
    <xf numFmtId="0" fontId="18" fillId="2" borderId="71" xfId="0" applyFont="1" applyFill="1" applyBorder="1" applyAlignment="1">
      <alignment horizontal="center" vertical="center"/>
    </xf>
    <xf numFmtId="0" fontId="18" fillId="2" borderId="130" xfId="0" applyFont="1" applyFill="1" applyBorder="1" applyAlignment="1">
      <alignment horizontal="center" vertical="center"/>
    </xf>
    <xf numFmtId="0" fontId="18" fillId="3" borderId="136" xfId="0" applyFont="1" applyFill="1" applyBorder="1" applyAlignment="1">
      <alignment horizontal="right" vertical="center"/>
    </xf>
    <xf numFmtId="0" fontId="18" fillId="3" borderId="137" xfId="0" applyFont="1" applyFill="1" applyBorder="1" applyAlignment="1">
      <alignment horizontal="right" vertical="center"/>
    </xf>
    <xf numFmtId="0" fontId="25" fillId="4" borderId="155" xfId="0" applyFont="1" applyFill="1" applyBorder="1" applyAlignment="1">
      <alignment horizontal="center" vertical="center"/>
    </xf>
    <xf numFmtId="0" fontId="12" fillId="0" borderId="156" xfId="0" applyFont="1" applyBorder="1" applyAlignment="1">
      <alignment horizontal="center" vertical="center"/>
    </xf>
    <xf numFmtId="178" fontId="18" fillId="0" borderId="157" xfId="0" applyNumberFormat="1" applyFont="1" applyBorder="1" applyAlignment="1">
      <alignment horizontal="center" vertical="center"/>
    </xf>
    <xf numFmtId="178" fontId="0" fillId="0" borderId="62" xfId="0" applyNumberFormat="1" applyBorder="1" applyAlignment="1">
      <alignment horizontal="center" vertical="center"/>
    </xf>
    <xf numFmtId="0" fontId="42" fillId="20" borderId="146" xfId="0" applyFont="1" applyFill="1" applyBorder="1" applyAlignment="1">
      <alignment horizontal="center" vertical="center"/>
    </xf>
    <xf numFmtId="0" fontId="48" fillId="20" borderId="57" xfId="0" applyFont="1" applyFill="1" applyBorder="1" applyAlignment="1">
      <alignment horizontal="center" vertical="center"/>
    </xf>
    <xf numFmtId="0" fontId="18" fillId="3" borderId="138" xfId="0" applyFont="1" applyFill="1" applyBorder="1" applyAlignment="1">
      <alignment horizontal="right" vertical="center"/>
    </xf>
    <xf numFmtId="0" fontId="18" fillId="3" borderId="46" xfId="0" applyFont="1" applyFill="1" applyBorder="1" applyAlignment="1">
      <alignment horizontal="right" vertical="center"/>
    </xf>
    <xf numFmtId="0" fontId="18" fillId="3" borderId="57" xfId="0" applyFont="1" applyFill="1" applyBorder="1" applyAlignment="1">
      <alignment horizontal="right" vertical="center"/>
    </xf>
    <xf numFmtId="0" fontId="18" fillId="3" borderId="59" xfId="0" applyFont="1" applyFill="1" applyBorder="1" applyAlignment="1">
      <alignment horizontal="right" vertical="center"/>
    </xf>
    <xf numFmtId="0" fontId="22" fillId="7" borderId="0" xfId="0" applyFont="1" applyFill="1">
      <alignment vertical="center"/>
    </xf>
    <xf numFmtId="0" fontId="13" fillId="2" borderId="42" xfId="1" quotePrefix="1" applyFont="1" applyFill="1" applyBorder="1" applyAlignment="1" applyProtection="1">
      <alignment horizontal="center" vertical="center"/>
      <protection locked="0"/>
    </xf>
    <xf numFmtId="0" fontId="22" fillId="2" borderId="37" xfId="0" applyFont="1" applyFill="1" applyBorder="1" applyAlignment="1">
      <alignment horizontal="center" vertical="center"/>
    </xf>
    <xf numFmtId="0" fontId="5" fillId="4" borderId="27" xfId="1" applyFont="1" applyFill="1" applyBorder="1" applyAlignment="1" applyProtection="1">
      <alignment horizontal="center" vertical="center" wrapText="1"/>
      <protection locked="0"/>
    </xf>
    <xf numFmtId="0" fontId="19" fillId="4" borderId="32" xfId="0" applyFont="1" applyFill="1" applyBorder="1" applyAlignment="1">
      <alignment horizontal="center" vertical="center"/>
    </xf>
    <xf numFmtId="0" fontId="19" fillId="4" borderId="51" xfId="0" applyFont="1" applyFill="1" applyBorder="1" applyAlignment="1">
      <alignment horizontal="center" vertical="top" wrapText="1"/>
    </xf>
    <xf numFmtId="0" fontId="19" fillId="4" borderId="60" xfId="0" applyFont="1" applyFill="1" applyBorder="1" applyAlignment="1">
      <alignment horizontal="center" vertical="top"/>
    </xf>
    <xf numFmtId="0" fontId="18" fillId="3" borderId="4" xfId="0" applyFont="1" applyFill="1" applyBorder="1" applyAlignment="1">
      <alignment horizontal="left"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18" fillId="3" borderId="22" xfId="0" applyFont="1"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5" fillId="2" borderId="4" xfId="1" quotePrefix="1" applyFont="1" applyFill="1" applyBorder="1" applyAlignment="1" applyProtection="1">
      <alignment horizontal="right" vertical="center"/>
      <protection locked="0"/>
    </xf>
    <xf numFmtId="0" fontId="0" fillId="0" borderId="5" xfId="0" applyBorder="1" applyAlignment="1">
      <alignment horizontal="right" vertical="center"/>
    </xf>
    <xf numFmtId="0" fontId="5" fillId="4" borderId="51" xfId="1" applyFont="1" applyFill="1" applyBorder="1" applyAlignment="1" applyProtection="1">
      <alignment horizontal="center" vertical="top" wrapText="1"/>
      <protection locked="0"/>
    </xf>
    <xf numFmtId="0" fontId="0" fillId="0" borderId="24" xfId="0" applyBorder="1" applyAlignment="1">
      <alignment horizontal="center" vertical="top"/>
    </xf>
    <xf numFmtId="0" fontId="0" fillId="0" borderId="60" xfId="0" applyBorder="1" applyAlignment="1">
      <alignment horizontal="center" vertical="top"/>
    </xf>
    <xf numFmtId="0" fontId="0" fillId="0" borderId="61" xfId="0" applyBorder="1" applyAlignment="1">
      <alignment horizontal="center" vertical="top"/>
    </xf>
    <xf numFmtId="0" fontId="5" fillId="3" borderId="19" xfId="1" quotePrefix="1" applyFont="1" applyFill="1" applyBorder="1" applyAlignment="1" applyProtection="1">
      <alignment horizontal="left" vertical="center"/>
      <protection locked="0"/>
    </xf>
    <xf numFmtId="0" fontId="5" fillId="3" borderId="8" xfId="1" quotePrefix="1" applyFont="1" applyFill="1" applyBorder="1" applyAlignment="1" applyProtection="1">
      <alignment horizontal="left" vertical="center"/>
      <protection locked="0"/>
    </xf>
    <xf numFmtId="0" fontId="5" fillId="3" borderId="9" xfId="1" quotePrefix="1" applyFont="1" applyFill="1" applyBorder="1" applyAlignment="1" applyProtection="1">
      <alignment horizontal="left" vertical="center"/>
      <protection locked="0"/>
    </xf>
    <xf numFmtId="0" fontId="5" fillId="3" borderId="4" xfId="1" quotePrefix="1" applyFont="1" applyFill="1" applyBorder="1" applyAlignment="1" applyProtection="1">
      <alignment horizontal="left" vertical="center"/>
      <protection locked="0"/>
    </xf>
    <xf numFmtId="0" fontId="5" fillId="3" borderId="13" xfId="1" quotePrefix="1" applyFont="1" applyFill="1" applyBorder="1" applyAlignment="1" applyProtection="1">
      <alignment horizontal="left" vertical="center"/>
      <protection locked="0"/>
    </xf>
    <xf numFmtId="0" fontId="5" fillId="3" borderId="14" xfId="1" quotePrefix="1" applyFont="1" applyFill="1" applyBorder="1" applyAlignment="1" applyProtection="1">
      <alignment horizontal="left" vertical="center"/>
      <protection locked="0"/>
    </xf>
    <xf numFmtId="0" fontId="42" fillId="0" borderId="0" xfId="0" applyFont="1">
      <alignment vertical="center"/>
    </xf>
    <xf numFmtId="0" fontId="48" fillId="0" borderId="0" xfId="0" applyFont="1">
      <alignment vertical="center"/>
    </xf>
    <xf numFmtId="0" fontId="5" fillId="3" borderId="51" xfId="1" quotePrefix="1" applyFont="1" applyFill="1" applyBorder="1" applyAlignment="1" applyProtection="1">
      <alignment horizontal="left" vertical="center"/>
      <protection locked="0"/>
    </xf>
    <xf numFmtId="0" fontId="5" fillId="3" borderId="139" xfId="1" quotePrefix="1" applyFont="1" applyFill="1" applyBorder="1" applyAlignment="1" applyProtection="1">
      <alignment horizontal="left" vertical="center"/>
      <protection locked="0"/>
    </xf>
    <xf numFmtId="0" fontId="5" fillId="3" borderId="7" xfId="1" quotePrefix="1" applyFont="1" applyFill="1" applyBorder="1" applyAlignment="1" applyProtection="1">
      <alignment horizontal="left" vertical="center"/>
      <protection locked="0"/>
    </xf>
    <xf numFmtId="0" fontId="5" fillId="3" borderId="49" xfId="1" quotePrefix="1" applyFont="1" applyFill="1" applyBorder="1" applyAlignment="1" applyProtection="1">
      <alignment horizontal="left" vertical="center"/>
      <protection locked="0"/>
    </xf>
    <xf numFmtId="0" fontId="5" fillId="3" borderId="11" xfId="1" quotePrefix="1" applyFont="1" applyFill="1" applyBorder="1" applyAlignment="1" applyProtection="1">
      <alignment horizontal="left" vertical="center"/>
      <protection locked="0"/>
    </xf>
    <xf numFmtId="0" fontId="5" fillId="3" borderId="120" xfId="1" quotePrefix="1" applyFont="1" applyFill="1" applyBorder="1" applyAlignment="1" applyProtection="1">
      <alignment horizontal="left" vertical="center"/>
      <protection locked="0"/>
    </xf>
    <xf numFmtId="0" fontId="42" fillId="0" borderId="0" xfId="0" applyFont="1" applyAlignment="1">
      <alignment horizontal="left" vertical="center" wrapText="1"/>
    </xf>
    <xf numFmtId="0" fontId="38" fillId="0" borderId="46" xfId="0" applyFont="1" applyBorder="1" applyAlignment="1">
      <alignment horizontal="center" vertical="center"/>
    </xf>
    <xf numFmtId="0" fontId="38" fillId="0" borderId="26" xfId="0" applyFont="1" applyBorder="1" applyAlignment="1">
      <alignment horizontal="center" vertical="center"/>
    </xf>
    <xf numFmtId="0" fontId="38" fillId="0" borderId="54" xfId="0" applyFont="1" applyBorder="1">
      <alignment vertical="center"/>
    </xf>
    <xf numFmtId="0" fontId="38" fillId="0" borderId="3" xfId="0" applyFont="1" applyBorder="1">
      <alignment vertical="center"/>
    </xf>
    <xf numFmtId="0" fontId="38" fillId="0" borderId="0" xfId="0" applyFont="1">
      <alignment vertical="center"/>
    </xf>
    <xf numFmtId="0" fontId="38" fillId="0" borderId="26" xfId="0" applyFont="1" applyBorder="1">
      <alignment vertical="center"/>
    </xf>
    <xf numFmtId="0" fontId="38" fillId="0" borderId="66" xfId="0" applyFont="1" applyBorder="1" applyAlignment="1">
      <alignment horizontal="center" vertical="center"/>
    </xf>
    <xf numFmtId="0" fontId="38" fillId="0" borderId="68" xfId="0" applyFont="1" applyBorder="1" applyAlignment="1">
      <alignment horizontal="center" vertical="center"/>
    </xf>
    <xf numFmtId="0" fontId="38" fillId="0" borderId="66" xfId="0" applyFont="1" applyBorder="1" applyAlignment="1">
      <alignment horizontal="center" vertical="center" shrinkToFit="1"/>
    </xf>
    <xf numFmtId="0" fontId="38" fillId="0" borderId="67" xfId="0" applyFont="1" applyBorder="1" applyAlignment="1">
      <alignment horizontal="center" vertical="center" shrinkToFit="1"/>
    </xf>
    <xf numFmtId="0" fontId="38" fillId="0" borderId="68" xfId="0" applyFont="1" applyBorder="1" applyAlignment="1">
      <alignment horizontal="center" vertical="center" shrinkToFit="1"/>
    </xf>
    <xf numFmtId="0" fontId="38" fillId="0" borderId="54" xfId="0" applyFont="1" applyBorder="1" applyAlignment="1">
      <alignment horizontal="center" vertical="center"/>
    </xf>
    <xf numFmtId="0" fontId="38" fillId="0" borderId="70" xfId="0" applyFont="1" applyBorder="1" applyAlignment="1">
      <alignment horizontal="center" vertical="center"/>
    </xf>
    <xf numFmtId="0" fontId="38" fillId="0" borderId="81" xfId="0" applyFont="1" applyBorder="1" applyAlignment="1">
      <alignment horizontal="center" vertical="center"/>
    </xf>
    <xf numFmtId="0" fontId="38" fillId="0" borderId="30" xfId="0" applyFont="1" applyBorder="1" applyAlignment="1">
      <alignment horizontal="center" vertical="center"/>
    </xf>
    <xf numFmtId="0" fontId="38" fillId="0" borderId="30" xfId="0" applyFont="1" applyBorder="1" applyAlignment="1">
      <alignment horizontal="center" vertical="center" shrinkToFit="1"/>
    </xf>
    <xf numFmtId="0" fontId="38" fillId="0" borderId="63" xfId="0" applyFont="1" applyBorder="1" applyAlignment="1">
      <alignment horizontal="center" vertical="center" shrinkToFit="1"/>
    </xf>
    <xf numFmtId="0" fontId="38" fillId="0" borderId="46" xfId="0" applyFont="1" applyBorder="1" applyAlignment="1">
      <alignment horizontal="center" vertical="center" shrinkToFit="1"/>
    </xf>
    <xf numFmtId="0" fontId="38" fillId="0" borderId="53" xfId="0" applyFont="1" applyBorder="1" applyAlignment="1">
      <alignment horizontal="center" vertical="center"/>
    </xf>
    <xf numFmtId="0" fontId="38" fillId="0" borderId="52" xfId="0" applyFont="1" applyBorder="1" applyAlignment="1">
      <alignment horizontal="center" vertical="center"/>
    </xf>
    <xf numFmtId="0" fontId="0" fillId="0" borderId="63" xfId="0" applyBorder="1" applyAlignment="1">
      <alignment horizontal="center" vertical="center" shrinkToFit="1"/>
    </xf>
    <xf numFmtId="0" fontId="0" fillId="0" borderId="46" xfId="0" applyBorder="1" applyAlignment="1">
      <alignment horizontal="center" vertical="center" shrinkToFit="1"/>
    </xf>
    <xf numFmtId="0" fontId="0" fillId="0" borderId="68" xfId="0" applyBorder="1" applyAlignment="1">
      <alignment horizontal="center" vertical="center" shrinkToFit="1"/>
    </xf>
    <xf numFmtId="0" fontId="38" fillId="0" borderId="74" xfId="0" applyFont="1" applyBorder="1">
      <alignment vertical="center"/>
    </xf>
    <xf numFmtId="0" fontId="38" fillId="0" borderId="74" xfId="0" applyFont="1" applyBorder="1" applyAlignment="1">
      <alignment horizontal="center" vertical="center"/>
    </xf>
    <xf numFmtId="0" fontId="38" fillId="0" borderId="77" xfId="0" applyFont="1" applyBorder="1" applyAlignment="1">
      <alignment horizontal="center" vertical="center" shrinkToFit="1"/>
    </xf>
    <xf numFmtId="0" fontId="38" fillId="0" borderId="64" xfId="0" applyFont="1" applyBorder="1" applyAlignment="1">
      <alignment horizontal="center" vertical="center" shrinkToFit="1"/>
    </xf>
    <xf numFmtId="0" fontId="38" fillId="0" borderId="65" xfId="0" applyFont="1" applyBorder="1" applyAlignment="1">
      <alignment horizontal="center" vertical="center" shrinkToFit="1"/>
    </xf>
    <xf numFmtId="0" fontId="38" fillId="0" borderId="65" xfId="0" applyFont="1" applyBorder="1" applyAlignment="1">
      <alignment horizontal="center" vertical="center"/>
    </xf>
    <xf numFmtId="0" fontId="38" fillId="0" borderId="77" xfId="0" applyFont="1" applyBorder="1" applyAlignment="1">
      <alignment horizontal="center" vertical="center"/>
    </xf>
    <xf numFmtId="0" fontId="38" fillId="0" borderId="79" xfId="0" applyFont="1" applyBorder="1" applyAlignment="1">
      <alignment horizontal="center" vertical="center"/>
    </xf>
    <xf numFmtId="0" fontId="38" fillId="0" borderId="80" xfId="0" applyFont="1" applyBorder="1" applyAlignment="1">
      <alignment horizontal="center" vertical="center"/>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40" fillId="9" borderId="0" xfId="0" applyFont="1" applyFill="1" applyAlignment="1">
      <alignment horizontal="center" vertical="center"/>
    </xf>
    <xf numFmtId="0" fontId="25" fillId="0" borderId="0" xfId="0" applyFont="1" applyAlignment="1">
      <alignment horizontal="center" vertical="center"/>
    </xf>
    <xf numFmtId="0" fontId="38" fillId="2" borderId="4" xfId="0" applyFont="1" applyFill="1" applyBorder="1" applyAlignment="1">
      <alignment horizontal="left" vertical="center"/>
    </xf>
    <xf numFmtId="0" fontId="38" fillId="2" borderId="13" xfId="0" applyFont="1" applyFill="1" applyBorder="1" applyAlignment="1">
      <alignment horizontal="left" vertical="center"/>
    </xf>
    <xf numFmtId="0" fontId="38" fillId="0" borderId="1" xfId="0" applyFont="1" applyBorder="1" applyAlignment="1">
      <alignment horizontal="left" vertical="center" shrinkToFit="1"/>
    </xf>
    <xf numFmtId="0" fontId="38" fillId="0" borderId="1" xfId="0" applyFont="1" applyBorder="1" applyAlignment="1">
      <alignment horizontal="center" vertical="center" shrinkToFit="1"/>
    </xf>
    <xf numFmtId="0" fontId="38" fillId="2" borderId="1" xfId="0" applyFont="1" applyFill="1" applyBorder="1">
      <alignment vertical="center"/>
    </xf>
    <xf numFmtId="0" fontId="38" fillId="0" borderId="43" xfId="0" applyFont="1"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72" xfId="0" applyBorder="1" applyAlignment="1">
      <alignment horizontal="center" vertical="center"/>
    </xf>
    <xf numFmtId="0" fontId="18" fillId="0" borderId="0" xfId="0" applyFont="1">
      <alignment vertical="center"/>
    </xf>
    <xf numFmtId="0" fontId="38" fillId="0" borderId="43"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0" xfId="0" applyFont="1" applyAlignment="1">
      <alignment horizontal="center" vertical="center" wrapText="1"/>
    </xf>
    <xf numFmtId="0" fontId="38" fillId="0" borderId="72" xfId="0" applyFont="1" applyBorder="1" applyAlignment="1">
      <alignment horizontal="center" vertical="center" wrapText="1"/>
    </xf>
    <xf numFmtId="0" fontId="38" fillId="0" borderId="4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47" xfId="0" applyFont="1" applyBorder="1" applyAlignment="1">
      <alignment horizontal="center" vertical="center" wrapText="1"/>
    </xf>
    <xf numFmtId="0" fontId="38" fillId="0" borderId="92" xfId="0" applyFont="1" applyBorder="1" applyAlignment="1">
      <alignment horizontal="center" vertical="center"/>
    </xf>
    <xf numFmtId="0" fontId="38" fillId="0" borderId="0" xfId="0" applyFont="1" applyAlignment="1">
      <alignment horizontal="center" vertical="center"/>
    </xf>
    <xf numFmtId="0" fontId="38" fillId="0" borderId="93" xfId="0" applyFont="1" applyBorder="1" applyAlignment="1">
      <alignment horizontal="center" vertical="center"/>
    </xf>
    <xf numFmtId="0" fontId="38" fillId="0" borderId="94" xfId="0" applyFont="1" applyBorder="1" applyAlignment="1">
      <alignment horizontal="center" vertical="center"/>
    </xf>
    <xf numFmtId="0" fontId="38" fillId="0" borderId="11" xfId="0" applyFont="1" applyBorder="1" applyAlignment="1">
      <alignment horizontal="center" vertical="center"/>
    </xf>
    <xf numFmtId="0" fontId="38" fillId="0" borderId="95" xfId="0" applyFont="1" applyBorder="1" applyAlignment="1">
      <alignment horizontal="center" vertical="center"/>
    </xf>
    <xf numFmtId="0" fontId="38" fillId="0" borderId="72" xfId="0" applyFont="1" applyBorder="1" applyAlignment="1">
      <alignment horizontal="center" vertical="center"/>
    </xf>
    <xf numFmtId="0" fontId="38" fillId="0" borderId="47" xfId="0" applyFont="1" applyBorder="1" applyAlignment="1">
      <alignment horizontal="center" vertical="center"/>
    </xf>
    <xf numFmtId="0" fontId="38" fillId="0" borderId="2" xfId="0" applyFont="1" applyBorder="1" applyAlignment="1">
      <alignment horizontal="center" vertical="center"/>
    </xf>
    <xf numFmtId="0" fontId="38" fillId="0" borderId="23" xfId="0" applyFont="1" applyBorder="1" applyAlignment="1">
      <alignment horizontal="center" vertical="center"/>
    </xf>
    <xf numFmtId="0" fontId="38" fillId="0" borderId="49" xfId="0" applyFont="1" applyBorder="1" applyAlignment="1">
      <alignment horizontal="center" vertical="center"/>
    </xf>
    <xf numFmtId="0" fontId="38" fillId="0" borderId="3" xfId="0" applyFont="1" applyBorder="1" applyAlignment="1">
      <alignment horizontal="center" vertical="center"/>
    </xf>
    <xf numFmtId="0" fontId="38" fillId="0" borderId="1" xfId="0" applyFont="1" applyBorder="1" applyAlignment="1">
      <alignment horizontal="center" vertical="center"/>
    </xf>
    <xf numFmtId="0" fontId="5" fillId="0" borderId="11" xfId="0" applyFont="1" applyBorder="1" applyAlignment="1">
      <alignment horizontal="center" vertical="center"/>
    </xf>
    <xf numFmtId="0" fontId="18" fillId="0" borderId="97" xfId="0" applyFont="1" applyBorder="1" applyAlignment="1">
      <alignment horizontal="center" vertical="center"/>
    </xf>
    <xf numFmtId="0" fontId="18" fillId="0" borderId="96" xfId="0" applyFont="1" applyBorder="1" applyAlignment="1">
      <alignment horizontal="center" vertical="center"/>
    </xf>
    <xf numFmtId="178" fontId="18" fillId="0" borderId="97" xfId="0" applyNumberFormat="1" applyFont="1" applyBorder="1" applyAlignment="1">
      <alignment horizontal="center" vertical="center" wrapText="1"/>
    </xf>
    <xf numFmtId="0" fontId="0" fillId="0" borderId="5" xfId="0" applyBorder="1" applyAlignment="1">
      <alignment horizontal="center" vertical="center" wrapText="1"/>
    </xf>
    <xf numFmtId="0" fontId="22" fillId="2" borderId="73" xfId="0" applyFont="1" applyFill="1" applyBorder="1" applyAlignment="1">
      <alignment horizontal="center" vertical="center"/>
    </xf>
    <xf numFmtId="0" fontId="59" fillId="2" borderId="142" xfId="0" applyFont="1" applyFill="1" applyBorder="1" applyAlignment="1">
      <alignment horizontal="center" vertical="center"/>
    </xf>
    <xf numFmtId="0" fontId="60" fillId="0" borderId="8" xfId="0" applyFont="1" applyBorder="1">
      <alignment vertical="center"/>
    </xf>
    <xf numFmtId="0" fontId="57" fillId="0" borderId="9" xfId="0" applyFont="1" applyBorder="1">
      <alignment vertical="center"/>
    </xf>
    <xf numFmtId="0" fontId="18" fillId="0" borderId="4" xfId="0" applyFont="1" applyBorder="1" applyAlignment="1">
      <alignment horizontal="center" vertical="center"/>
    </xf>
    <xf numFmtId="0" fontId="0" fillId="0" borderId="13" xfId="0" applyBorder="1" applyAlignment="1">
      <alignment horizontal="center" vertical="center"/>
    </xf>
    <xf numFmtId="0" fontId="0" fillId="0" borderId="5" xfId="0" applyBorder="1">
      <alignment vertical="center"/>
    </xf>
    <xf numFmtId="0" fontId="18" fillId="2" borderId="82" xfId="0" applyFont="1" applyFill="1" applyBorder="1" applyAlignment="1">
      <alignment horizontal="center" vertical="center" wrapText="1"/>
    </xf>
    <xf numFmtId="0" fontId="18" fillId="2" borderId="91" xfId="0" applyFont="1" applyFill="1" applyBorder="1" applyAlignment="1">
      <alignment horizontal="center" vertical="center" wrapText="1"/>
    </xf>
    <xf numFmtId="0" fontId="18" fillId="2" borderId="98" xfId="0" applyFont="1" applyFill="1" applyBorder="1" applyAlignment="1">
      <alignment horizontal="center" vertical="center" wrapText="1"/>
    </xf>
    <xf numFmtId="0" fontId="18" fillId="2" borderId="99" xfId="0" applyFont="1" applyFill="1" applyBorder="1" applyAlignment="1">
      <alignment horizontal="center" vertical="center" wrapText="1"/>
    </xf>
    <xf numFmtId="0" fontId="18" fillId="2" borderId="94" xfId="0" applyFont="1" applyFill="1" applyBorder="1" applyAlignment="1">
      <alignment horizontal="center" vertical="center" wrapText="1"/>
    </xf>
    <xf numFmtId="0" fontId="18" fillId="2" borderId="95" xfId="0" applyFont="1" applyFill="1" applyBorder="1" applyAlignment="1">
      <alignment horizontal="center" vertical="center" wrapText="1"/>
    </xf>
    <xf numFmtId="0" fontId="18" fillId="2" borderId="98" xfId="0" applyFont="1" applyFill="1" applyBorder="1" applyAlignment="1">
      <alignment horizontal="center" vertical="top" wrapText="1"/>
    </xf>
    <xf numFmtId="0" fontId="0" fillId="0" borderId="2" xfId="0" applyBorder="1" applyAlignment="1">
      <alignment vertical="top"/>
    </xf>
    <xf numFmtId="0" fontId="18" fillId="2" borderId="94" xfId="0" applyFont="1" applyFill="1" applyBorder="1" applyAlignment="1">
      <alignment horizontal="center" vertical="top" wrapText="1"/>
    </xf>
    <xf numFmtId="0" fontId="0" fillId="0" borderId="47" xfId="0" applyBorder="1" applyAlignment="1">
      <alignment vertical="top"/>
    </xf>
    <xf numFmtId="0" fontId="0" fillId="2" borderId="43" xfId="0" applyFill="1" applyBorder="1" applyAlignment="1">
      <alignment horizontal="center" vertical="center" wrapText="1"/>
    </xf>
    <xf numFmtId="0" fontId="0" fillId="2" borderId="49" xfId="0" applyFill="1" applyBorder="1" applyAlignment="1">
      <alignment horizontal="center" vertical="center"/>
    </xf>
    <xf numFmtId="0" fontId="0" fillId="0" borderId="89" xfId="0" applyBorder="1">
      <alignment vertical="center"/>
    </xf>
    <xf numFmtId="0" fontId="0" fillId="0" borderId="128" xfId="0" applyBorder="1">
      <alignment vertical="center"/>
    </xf>
    <xf numFmtId="0" fontId="18" fillId="19" borderId="4" xfId="0" applyFont="1" applyFill="1" applyBorder="1" applyAlignment="1">
      <alignment horizontal="center" vertical="center"/>
    </xf>
    <xf numFmtId="0" fontId="0" fillId="19" borderId="13" xfId="0" applyFill="1" applyBorder="1" applyAlignment="1">
      <alignment horizontal="center" vertical="center"/>
    </xf>
    <xf numFmtId="0" fontId="18" fillId="19" borderId="152" xfId="0" applyFont="1" applyFill="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76" fillId="0" borderId="116" xfId="0" applyFont="1" applyBorder="1" applyAlignment="1">
      <alignment horizontal="center" vertical="center"/>
    </xf>
    <xf numFmtId="0" fontId="77" fillId="0" borderId="50" xfId="0" applyFont="1" applyBorder="1" applyAlignment="1">
      <alignment horizontal="center" vertical="center"/>
    </xf>
    <xf numFmtId="0" fontId="77" fillId="0" borderId="117" xfId="0" applyFont="1" applyBorder="1" applyAlignment="1">
      <alignment horizontal="center" vertical="center"/>
    </xf>
    <xf numFmtId="0" fontId="2" fillId="0" borderId="3" xfId="0" applyFont="1" applyBorder="1" applyAlignment="1">
      <alignment vertical="top" wrapText="1"/>
    </xf>
    <xf numFmtId="0" fontId="2" fillId="0" borderId="3" xfId="0" applyFont="1" applyBorder="1" applyAlignment="1">
      <alignment vertical="center" wrapText="1"/>
    </xf>
    <xf numFmtId="0" fontId="24" fillId="2" borderId="164" xfId="0" applyFont="1" applyFill="1" applyBorder="1" applyAlignment="1">
      <alignment horizontal="center" vertical="center" wrapText="1"/>
    </xf>
    <xf numFmtId="0" fontId="0" fillId="0" borderId="165" xfId="0" applyBorder="1">
      <alignment vertical="center"/>
    </xf>
    <xf numFmtId="178" fontId="22" fillId="3" borderId="168" xfId="0" applyNumberFormat="1" applyFont="1" applyFill="1" applyBorder="1" applyAlignment="1">
      <alignment horizontal="center" vertical="center"/>
    </xf>
    <xf numFmtId="0" fontId="0" fillId="0" borderId="135" xfId="0" applyBorder="1">
      <alignment vertical="center"/>
    </xf>
    <xf numFmtId="0" fontId="42" fillId="0" borderId="0" xfId="0" applyFont="1" applyAlignment="1">
      <alignment horizontal="center" vertical="center"/>
    </xf>
    <xf numFmtId="0" fontId="48" fillId="0" borderId="0" xfId="0" applyFont="1" applyAlignment="1">
      <alignment horizontal="center" vertical="center"/>
    </xf>
    <xf numFmtId="0" fontId="18" fillId="7" borderId="0" xfId="0" applyFont="1" applyFill="1" applyAlignment="1">
      <alignment horizontal="center" vertical="center"/>
    </xf>
    <xf numFmtId="0" fontId="0" fillId="7" borderId="0" xfId="0" applyFill="1" applyAlignment="1">
      <alignment horizontal="center" vertical="center"/>
    </xf>
    <xf numFmtId="0" fontId="76" fillId="0" borderId="27" xfId="0" applyFont="1" applyBorder="1" applyAlignment="1">
      <alignment horizontal="center" vertical="center"/>
    </xf>
    <xf numFmtId="0" fontId="77" fillId="0" borderId="166" xfId="0" applyFont="1" applyBorder="1">
      <alignment vertical="center"/>
    </xf>
    <xf numFmtId="0" fontId="77" fillId="0" borderId="167" xfId="0" applyFont="1" applyBorder="1">
      <alignment vertical="center"/>
    </xf>
    <xf numFmtId="0" fontId="24" fillId="2" borderId="28" xfId="0" applyFont="1" applyFill="1" applyBorder="1" applyAlignment="1">
      <alignment horizontal="center" vertical="center" wrapText="1"/>
    </xf>
    <xf numFmtId="0" fontId="20" fillId="2" borderId="168" xfId="0" applyFont="1" applyFill="1" applyBorder="1" applyAlignment="1">
      <alignment horizontal="center" vertical="center" wrapText="1"/>
    </xf>
    <xf numFmtId="0" fontId="72" fillId="3" borderId="63" xfId="0" applyFont="1" applyFill="1" applyBorder="1">
      <alignment vertical="center"/>
    </xf>
    <xf numFmtId="0" fontId="28" fillId="0" borderId="63" xfId="0" applyFont="1" applyBorder="1">
      <alignment vertical="center"/>
    </xf>
    <xf numFmtId="0" fontId="71" fillId="3" borderId="0" xfId="0" applyFont="1" applyFill="1" applyAlignment="1">
      <alignment horizontal="left" vertical="center"/>
    </xf>
    <xf numFmtId="0" fontId="28" fillId="0" borderId="0" xfId="0" applyFont="1" applyAlignment="1">
      <alignment horizontal="left" vertical="center"/>
    </xf>
    <xf numFmtId="0" fontId="4" fillId="3" borderId="63" xfId="0" applyFont="1" applyFill="1" applyBorder="1" applyAlignment="1">
      <alignment horizontal="center" vertical="center"/>
    </xf>
    <xf numFmtId="0" fontId="28" fillId="0" borderId="63" xfId="0" applyFont="1" applyBorder="1" applyAlignment="1">
      <alignment horizontal="center" vertical="center"/>
    </xf>
    <xf numFmtId="0" fontId="2" fillId="2" borderId="110" xfId="0" applyFont="1" applyFill="1" applyBorder="1" applyAlignment="1">
      <alignment horizontal="center" vertical="center"/>
    </xf>
    <xf numFmtId="0" fontId="0" fillId="2" borderId="56" xfId="0" applyFill="1" applyBorder="1">
      <alignment vertical="center"/>
    </xf>
    <xf numFmtId="0" fontId="0" fillId="2" borderId="111" xfId="0" applyFill="1" applyBorder="1" applyAlignment="1">
      <alignment horizontal="center" vertical="center"/>
    </xf>
    <xf numFmtId="0" fontId="0" fillId="2" borderId="56" xfId="0" applyFill="1" applyBorder="1" applyAlignment="1">
      <alignment horizontal="center" vertical="center"/>
    </xf>
    <xf numFmtId="0" fontId="2" fillId="0" borderId="4" xfId="0" applyFont="1" applyBorder="1" applyAlignment="1">
      <alignment horizontal="left" vertical="center" wrapText="1"/>
    </xf>
    <xf numFmtId="0" fontId="0" fillId="0" borderId="13" xfId="0" applyBorder="1" applyAlignment="1">
      <alignment vertical="center" wrapText="1"/>
    </xf>
    <xf numFmtId="0" fontId="0" fillId="0" borderId="5" xfId="0" applyBorder="1" applyAlignment="1">
      <alignment vertical="center" wrapText="1"/>
    </xf>
    <xf numFmtId="0" fontId="31" fillId="0" borderId="3" xfId="0" applyFont="1" applyBorder="1" applyAlignment="1">
      <alignment wrapText="1"/>
    </xf>
    <xf numFmtId="0" fontId="20" fillId="0" borderId="3" xfId="0" applyFont="1" applyBorder="1" applyAlignment="1">
      <alignment wrapText="1"/>
    </xf>
    <xf numFmtId="0" fontId="2" fillId="0" borderId="100" xfId="0" applyFont="1" applyBorder="1">
      <alignment vertical="center"/>
    </xf>
    <xf numFmtId="0" fontId="0" fillId="0" borderId="84"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104" xfId="0" applyBorder="1">
      <alignment vertical="center"/>
    </xf>
    <xf numFmtId="0" fontId="31" fillId="0" borderId="4" xfId="0" applyFont="1" applyBorder="1">
      <alignment vertical="center"/>
    </xf>
    <xf numFmtId="0" fontId="31" fillId="0" borderId="4" xfId="0" applyFont="1" applyBorder="1" applyAlignment="1">
      <alignment vertical="center" wrapText="1"/>
    </xf>
    <xf numFmtId="0" fontId="2" fillId="0" borderId="4" xfId="0" applyFont="1" applyBorder="1">
      <alignment vertical="center"/>
    </xf>
    <xf numFmtId="0" fontId="30" fillId="0" borderId="4" xfId="0" applyFont="1" applyBorder="1">
      <alignment vertical="center"/>
    </xf>
    <xf numFmtId="0" fontId="34" fillId="12" borderId="0" xfId="0" applyFont="1" applyFill="1" applyAlignment="1">
      <alignment horizontal="center" vertical="center"/>
    </xf>
    <xf numFmtId="0" fontId="35" fillId="12" borderId="0" xfId="0" applyFont="1" applyFill="1" applyAlignment="1">
      <alignment horizontal="center" vertical="center"/>
    </xf>
    <xf numFmtId="0" fontId="4" fillId="0" borderId="0" xfId="0" applyFont="1" applyAlignment="1">
      <alignment vertical="center" wrapText="1"/>
    </xf>
    <xf numFmtId="0" fontId="28" fillId="0" borderId="0" xfId="0" applyFont="1" applyAlignment="1">
      <alignment vertical="center" wrapText="1"/>
    </xf>
    <xf numFmtId="0" fontId="2" fillId="0" borderId="69" xfId="0" applyFont="1" applyBorder="1">
      <alignment vertical="center"/>
    </xf>
    <xf numFmtId="0" fontId="0" fillId="0" borderId="63" xfId="0" applyBorder="1">
      <alignment vertical="center"/>
    </xf>
    <xf numFmtId="0" fontId="0" fillId="0" borderId="88" xfId="0" applyBorder="1">
      <alignment vertical="center"/>
    </xf>
    <xf numFmtId="0" fontId="33" fillId="0" borderId="0" xfId="0" applyFont="1" applyAlignment="1">
      <alignment horizontal="center" vertical="center"/>
    </xf>
    <xf numFmtId="0" fontId="11" fillId="0" borderId="0" xfId="0" applyFont="1" applyAlignment="1">
      <alignment horizontal="center" vertical="center"/>
    </xf>
    <xf numFmtId="0" fontId="31" fillId="15" borderId="0" xfId="0" applyFont="1" applyFill="1">
      <alignment vertical="center"/>
    </xf>
    <xf numFmtId="0" fontId="0" fillId="15" borderId="0" xfId="0" applyFill="1">
      <alignment vertical="center"/>
    </xf>
    <xf numFmtId="177" fontId="2" fillId="0" borderId="0" xfId="0" applyNumberFormat="1" applyFont="1">
      <alignment vertical="center"/>
    </xf>
    <xf numFmtId="0" fontId="4" fillId="3" borderId="63" xfId="0" applyFont="1" applyFill="1" applyBorder="1" applyAlignment="1">
      <alignment horizontal="left" vertical="center"/>
    </xf>
    <xf numFmtId="0" fontId="28" fillId="0" borderId="63" xfId="0" applyFont="1" applyBorder="1" applyAlignment="1">
      <alignment horizontal="left" vertical="center"/>
    </xf>
    <xf numFmtId="0" fontId="2" fillId="0" borderId="0" xfId="0" applyFont="1" applyAlignment="1">
      <alignment horizontal="right" vertical="center"/>
    </xf>
    <xf numFmtId="0" fontId="0" fillId="0" borderId="0" xfId="0" applyAlignment="1">
      <alignment horizontal="right" vertical="center"/>
    </xf>
    <xf numFmtId="0" fontId="0" fillId="0" borderId="101" xfId="0" applyBorder="1" applyAlignment="1">
      <alignment vertical="top"/>
    </xf>
    <xf numFmtId="0" fontId="0" fillId="0" borderId="92" xfId="0" applyBorder="1" applyAlignment="1">
      <alignment vertical="top"/>
    </xf>
    <xf numFmtId="0" fontId="34" fillId="14" borderId="0" xfId="0" applyFont="1" applyFill="1" applyAlignment="1">
      <alignment horizontal="center" vertical="center"/>
    </xf>
    <xf numFmtId="0" fontId="35" fillId="14" borderId="0" xfId="0" applyFont="1" applyFill="1" applyAlignment="1">
      <alignment horizontal="center" vertical="center"/>
    </xf>
    <xf numFmtId="0" fontId="4" fillId="0" borderId="0" xfId="0" applyFont="1">
      <alignment vertical="center"/>
    </xf>
    <xf numFmtId="0" fontId="79" fillId="0" borderId="0" xfId="0" applyFont="1" applyAlignment="1">
      <alignment horizontal="left" vertical="center"/>
    </xf>
    <xf numFmtId="0" fontId="80" fillId="0" borderId="0" xfId="0" applyFont="1" applyAlignment="1">
      <alignment horizontal="left" vertical="center"/>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80">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66"/>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66"/>
        </patternFill>
      </fill>
    </dxf>
    <dxf>
      <font>
        <color theme="1"/>
      </font>
      <fill>
        <patternFill>
          <bgColor rgb="FFFFFF00"/>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theme="1"/>
      </font>
      <fill>
        <patternFill>
          <bgColor rgb="FFFFFF00"/>
        </patternFill>
      </fill>
    </dxf>
    <dxf>
      <font>
        <b/>
        <i val="0"/>
        <color rgb="FF0000FF"/>
      </font>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theme="1"/>
      </font>
      <fill>
        <patternFill>
          <bgColor rgb="FFCCFF99"/>
        </patternFill>
      </fill>
    </dxf>
    <dxf>
      <font>
        <color rgb="FF9C0006"/>
      </font>
      <fill>
        <patternFill>
          <bgColor rgb="FFFFFF99"/>
        </patternFill>
      </fill>
    </dxf>
    <dxf>
      <font>
        <color rgb="FF9C0006"/>
      </font>
      <fill>
        <patternFill>
          <bgColor rgb="FFFFFF99"/>
        </patternFill>
      </fill>
    </dxf>
    <dxf>
      <font>
        <b/>
        <i val="0"/>
        <color rgb="FF0000FF"/>
      </font>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theme="1"/>
      </font>
      <fill>
        <patternFill>
          <bgColor rgb="FFCC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patternType="solid">
          <bgColor theme="0"/>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patternType="solid">
          <bgColor theme="0"/>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patternType="solid">
          <bgColor theme="0"/>
        </patternFill>
      </fill>
    </dxf>
    <dxf>
      <font>
        <color theme="1"/>
      </font>
      <fill>
        <patternFill patternType="solid">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0000FF"/>
      <color rgb="FFFFFF66"/>
      <color rgb="FFFFFF99"/>
      <color rgb="FFFFFFCC"/>
      <color rgb="FFCCFF99"/>
      <color rgb="FFFFCC99"/>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104775</xdr:colOff>
      <xdr:row>9</xdr:row>
      <xdr:rowOff>38099</xdr:rowOff>
    </xdr:from>
    <xdr:to>
      <xdr:col>7</xdr:col>
      <xdr:colOff>581025</xdr:colOff>
      <xdr:row>9</xdr:row>
      <xdr:rowOff>333374</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7810500" y="3667124"/>
          <a:ext cx="476250" cy="295275"/>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7</xdr:row>
      <xdr:rowOff>38100</xdr:rowOff>
    </xdr:from>
    <xdr:to>
      <xdr:col>7</xdr:col>
      <xdr:colOff>542925</xdr:colOff>
      <xdr:row>7</xdr:row>
      <xdr:rowOff>342900</xdr:rowOff>
    </xdr:to>
    <xdr:sp macro="" textlink="">
      <xdr:nvSpPr>
        <xdr:cNvPr id="3" name="矢印: 右 2">
          <a:extLst>
            <a:ext uri="{FF2B5EF4-FFF2-40B4-BE49-F238E27FC236}">
              <a16:creationId xmlns:a16="http://schemas.microsoft.com/office/drawing/2014/main" id="{00000000-0008-0000-0000-000003000000}"/>
            </a:ext>
          </a:extLst>
        </xdr:cNvPr>
        <xdr:cNvSpPr/>
      </xdr:nvSpPr>
      <xdr:spPr>
        <a:xfrm>
          <a:off x="7629525" y="1971675"/>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476249</xdr:colOff>
      <xdr:row>10</xdr:row>
      <xdr:rowOff>5</xdr:rowOff>
    </xdr:from>
    <xdr:to>
      <xdr:col>4</xdr:col>
      <xdr:colOff>828674</xdr:colOff>
      <xdr:row>10</xdr:row>
      <xdr:rowOff>952501</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rot="5400000">
          <a:off x="5310189" y="4338640"/>
          <a:ext cx="952496"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8</xdr:row>
      <xdr:rowOff>95256</xdr:rowOff>
    </xdr:from>
    <xdr:to>
      <xdr:col>4</xdr:col>
      <xdr:colOff>819150</xdr:colOff>
      <xdr:row>8</xdr:row>
      <xdr:rowOff>695331</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rot="5400000">
          <a:off x="5357812" y="3014669"/>
          <a:ext cx="6000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476250</xdr:colOff>
      <xdr:row>6</xdr:row>
      <xdr:rowOff>28580</xdr:rowOff>
    </xdr:from>
    <xdr:to>
      <xdr:col>4</xdr:col>
      <xdr:colOff>781050</xdr:colOff>
      <xdr:row>7</xdr:row>
      <xdr:rowOff>9529</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rot="5400000">
          <a:off x="5586413" y="2081217"/>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7</xdr:row>
          <xdr:rowOff>38100</xdr:rowOff>
        </xdr:from>
        <xdr:to>
          <xdr:col>4</xdr:col>
          <xdr:colOff>371475</xdr:colOff>
          <xdr:row>7</xdr:row>
          <xdr:rowOff>304800</xdr:rowOff>
        </xdr:to>
        <xdr:sp macro="" textlink="">
          <xdr:nvSpPr>
            <xdr:cNvPr id="262145" name="Check Box 1" hidden="1">
              <a:extLst>
                <a:ext uri="{63B3BB69-23CF-44E3-9099-C40C66FF867C}">
                  <a14:compatExt spid="_x0000_s262145"/>
                </a:ext>
                <a:ext uri="{FF2B5EF4-FFF2-40B4-BE49-F238E27FC236}">
                  <a16:creationId xmlns:a16="http://schemas.microsoft.com/office/drawing/2014/main" id="{00000000-0008-0000-0000-00000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57150</xdr:rowOff>
        </xdr:from>
        <xdr:to>
          <xdr:col>6</xdr:col>
          <xdr:colOff>333375</xdr:colOff>
          <xdr:row>7</xdr:row>
          <xdr:rowOff>323850</xdr:rowOff>
        </xdr:to>
        <xdr:sp macro="" textlink="">
          <xdr:nvSpPr>
            <xdr:cNvPr id="262146" name="Check Box 2" hidden="1">
              <a:extLst>
                <a:ext uri="{63B3BB69-23CF-44E3-9099-C40C66FF867C}">
                  <a14:compatExt spid="_x0000_s262146"/>
                </a:ext>
                <a:ext uri="{FF2B5EF4-FFF2-40B4-BE49-F238E27FC236}">
                  <a16:creationId xmlns:a16="http://schemas.microsoft.com/office/drawing/2014/main" id="{00000000-0008-0000-0000-00000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85725</xdr:rowOff>
        </xdr:from>
        <xdr:to>
          <xdr:col>4</xdr:col>
          <xdr:colOff>400050</xdr:colOff>
          <xdr:row>9</xdr:row>
          <xdr:rowOff>352425</xdr:rowOff>
        </xdr:to>
        <xdr:sp macro="" textlink="">
          <xdr:nvSpPr>
            <xdr:cNvPr id="262147" name="Check Box 3" hidden="1">
              <a:extLst>
                <a:ext uri="{63B3BB69-23CF-44E3-9099-C40C66FF867C}">
                  <a14:compatExt spid="_x0000_s262147"/>
                </a:ext>
                <a:ext uri="{FF2B5EF4-FFF2-40B4-BE49-F238E27FC236}">
                  <a16:creationId xmlns:a16="http://schemas.microsoft.com/office/drawing/2014/main" id="{00000000-0008-0000-0000-00000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47625</xdr:rowOff>
        </xdr:from>
        <xdr:to>
          <xdr:col>6</xdr:col>
          <xdr:colOff>333375</xdr:colOff>
          <xdr:row>9</xdr:row>
          <xdr:rowOff>314325</xdr:rowOff>
        </xdr:to>
        <xdr:sp macro="" textlink="">
          <xdr:nvSpPr>
            <xdr:cNvPr id="262148" name="Check Box 4" hidden="1">
              <a:extLst>
                <a:ext uri="{63B3BB69-23CF-44E3-9099-C40C66FF867C}">
                  <a14:compatExt spid="_x0000_s262148"/>
                </a:ext>
                <a:ext uri="{FF2B5EF4-FFF2-40B4-BE49-F238E27FC236}">
                  <a16:creationId xmlns:a16="http://schemas.microsoft.com/office/drawing/2014/main" id="{00000000-0008-0000-0000-00000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11</xdr:row>
          <xdr:rowOff>76200</xdr:rowOff>
        </xdr:from>
        <xdr:to>
          <xdr:col>2</xdr:col>
          <xdr:colOff>2571750</xdr:colOff>
          <xdr:row>11</xdr:row>
          <xdr:rowOff>342900</xdr:rowOff>
        </xdr:to>
        <xdr:sp macro="" textlink="">
          <xdr:nvSpPr>
            <xdr:cNvPr id="262149" name="Check Box 5" hidden="1">
              <a:extLst>
                <a:ext uri="{63B3BB69-23CF-44E3-9099-C40C66FF867C}">
                  <a14:compatExt spid="_x0000_s262149"/>
                </a:ext>
                <a:ext uri="{FF2B5EF4-FFF2-40B4-BE49-F238E27FC236}">
                  <a16:creationId xmlns:a16="http://schemas.microsoft.com/office/drawing/2014/main" id="{00000000-0008-0000-0000-00000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xdr:row>
          <xdr:rowOff>66675</xdr:rowOff>
        </xdr:from>
        <xdr:to>
          <xdr:col>8</xdr:col>
          <xdr:colOff>352425</xdr:colOff>
          <xdr:row>7</xdr:row>
          <xdr:rowOff>333375</xdr:rowOff>
        </xdr:to>
        <xdr:sp macro="" textlink="">
          <xdr:nvSpPr>
            <xdr:cNvPr id="262150" name="Check Box 6" hidden="1">
              <a:extLst>
                <a:ext uri="{63B3BB69-23CF-44E3-9099-C40C66FF867C}">
                  <a14:compatExt spid="_x0000_s262150"/>
                </a:ext>
                <a:ext uri="{FF2B5EF4-FFF2-40B4-BE49-F238E27FC236}">
                  <a16:creationId xmlns:a16="http://schemas.microsoft.com/office/drawing/2014/main" id="{00000000-0008-0000-0000-00000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xdr:row>
          <xdr:rowOff>76200</xdr:rowOff>
        </xdr:from>
        <xdr:to>
          <xdr:col>9</xdr:col>
          <xdr:colOff>38100</xdr:colOff>
          <xdr:row>9</xdr:row>
          <xdr:rowOff>342900</xdr:rowOff>
        </xdr:to>
        <xdr:sp macro="" textlink="">
          <xdr:nvSpPr>
            <xdr:cNvPr id="262151" name="Check Box 7" hidden="1">
              <a:extLst>
                <a:ext uri="{63B3BB69-23CF-44E3-9099-C40C66FF867C}">
                  <a14:compatExt spid="_x0000_s262151"/>
                </a:ext>
                <a:ext uri="{FF2B5EF4-FFF2-40B4-BE49-F238E27FC236}">
                  <a16:creationId xmlns:a16="http://schemas.microsoft.com/office/drawing/2014/main" id="{00000000-0008-0000-0000-00000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685799</xdr:colOff>
      <xdr:row>8</xdr:row>
      <xdr:rowOff>142875</xdr:rowOff>
    </xdr:from>
    <xdr:to>
      <xdr:col>4</xdr:col>
      <xdr:colOff>0</xdr:colOff>
      <xdr:row>8</xdr:row>
      <xdr:rowOff>800100</xdr:rowOff>
    </xdr:to>
    <xdr:sp macro="" textlink="">
      <xdr:nvSpPr>
        <xdr:cNvPr id="19" name="吹き出し: 四角形 18">
          <a:extLst>
            <a:ext uri="{FF2B5EF4-FFF2-40B4-BE49-F238E27FC236}">
              <a16:creationId xmlns:a16="http://schemas.microsoft.com/office/drawing/2014/main" id="{00000000-0008-0000-0000-000013000000}"/>
            </a:ext>
          </a:extLst>
        </xdr:cNvPr>
        <xdr:cNvSpPr/>
      </xdr:nvSpPr>
      <xdr:spPr>
        <a:xfrm>
          <a:off x="914399" y="2914650"/>
          <a:ext cx="4076701" cy="657225"/>
        </a:xfrm>
        <a:prstGeom prst="wedgeRectCallout">
          <a:avLst>
            <a:gd name="adj1" fmla="val 2553"/>
            <a:gd name="adj2" fmla="val -7997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例１）”</a:t>
          </a:r>
          <a:r>
            <a:rPr kumimoji="1" lang="ja-JP" altLang="en-US" sz="1100">
              <a:solidFill>
                <a:srgbClr val="FF0000"/>
              </a:solidFill>
            </a:rPr>
            <a:t>更新</a:t>
          </a:r>
          <a:r>
            <a:rPr kumimoji="1" lang="ja-JP" altLang="ja-JP" sz="1100">
              <a:solidFill>
                <a:srgbClr val="FF0000"/>
              </a:solidFill>
              <a:effectLst/>
              <a:latin typeface="+mn-lt"/>
              <a:ea typeface="+mn-ea"/>
              <a:cs typeface="+mn-cs"/>
            </a:rPr>
            <a:t>１回目</a:t>
          </a:r>
          <a:r>
            <a:rPr kumimoji="1" lang="ja-JP" altLang="en-US" sz="1100">
              <a:solidFill>
                <a:schemeClr val="tx1"/>
              </a:solidFill>
            </a:rPr>
            <a:t>”：</a:t>
          </a:r>
          <a:r>
            <a:rPr kumimoji="1" lang="en-US" altLang="ja-JP" sz="1100">
              <a:solidFill>
                <a:srgbClr val="FF0000"/>
              </a:solidFill>
            </a:rPr>
            <a:t>R7.10.15</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4</xdr:col>
      <xdr:colOff>381000</xdr:colOff>
      <xdr:row>3</xdr:row>
      <xdr:rowOff>19050</xdr:rowOff>
    </xdr:from>
    <xdr:to>
      <xdr:col>6</xdr:col>
      <xdr:colOff>276225</xdr:colOff>
      <xdr:row>4</xdr:row>
      <xdr:rowOff>123825</xdr:rowOff>
    </xdr:to>
    <xdr:sp macro="" textlink="">
      <xdr:nvSpPr>
        <xdr:cNvPr id="23" name="吹き出し: 四角形 22">
          <a:extLst>
            <a:ext uri="{FF2B5EF4-FFF2-40B4-BE49-F238E27FC236}">
              <a16:creationId xmlns:a16="http://schemas.microsoft.com/office/drawing/2014/main" id="{00000000-0008-0000-0000-000017000000}"/>
            </a:ext>
          </a:extLst>
        </xdr:cNvPr>
        <xdr:cNvSpPr/>
      </xdr:nvSpPr>
      <xdr:spPr>
        <a:xfrm>
          <a:off x="5372100" y="819150"/>
          <a:ext cx="1409700" cy="476250"/>
        </a:xfrm>
        <a:prstGeom prst="wedgeRectCallout">
          <a:avLst>
            <a:gd name="adj1" fmla="val -43806"/>
            <a:gd name="adj2" fmla="val 878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6</xdr:col>
      <xdr:colOff>333374</xdr:colOff>
      <xdr:row>3</xdr:row>
      <xdr:rowOff>76199</xdr:rowOff>
    </xdr:from>
    <xdr:to>
      <xdr:col>9</xdr:col>
      <xdr:colOff>1933575</xdr:colOff>
      <xdr:row>4</xdr:row>
      <xdr:rowOff>123825</xdr:rowOff>
    </xdr:to>
    <xdr:sp macro="" textlink="">
      <xdr:nvSpPr>
        <xdr:cNvPr id="24" name="吹き出し: 四角形 23">
          <a:extLst>
            <a:ext uri="{FF2B5EF4-FFF2-40B4-BE49-F238E27FC236}">
              <a16:creationId xmlns:a16="http://schemas.microsoft.com/office/drawing/2014/main" id="{00000000-0008-0000-0000-000018000000}"/>
            </a:ext>
          </a:extLst>
        </xdr:cNvPr>
        <xdr:cNvSpPr/>
      </xdr:nvSpPr>
      <xdr:spPr>
        <a:xfrm>
          <a:off x="6981824" y="1142999"/>
          <a:ext cx="3705226" cy="419101"/>
        </a:xfrm>
        <a:prstGeom prst="wedgeRectCallout">
          <a:avLst>
            <a:gd name="adj1" fmla="val -37049"/>
            <a:gd name="adj2" fmla="val 38971"/>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以下、該当するチェックボックスを選んでください</a:t>
          </a:r>
        </a:p>
      </xdr:txBody>
    </xdr:sp>
    <xdr:clientData/>
  </xdr:twoCellAnchor>
  <xdr:twoCellAnchor>
    <xdr:from>
      <xdr:col>6</xdr:col>
      <xdr:colOff>28574</xdr:colOff>
      <xdr:row>8</xdr:row>
      <xdr:rowOff>95250</xdr:rowOff>
    </xdr:from>
    <xdr:to>
      <xdr:col>10</xdr:col>
      <xdr:colOff>38100</xdr:colOff>
      <xdr:row>8</xdr:row>
      <xdr:rowOff>752475</xdr:rowOff>
    </xdr:to>
    <xdr:sp macro="" textlink="">
      <xdr:nvSpPr>
        <xdr:cNvPr id="26" name="吹き出し: 四角形 25">
          <a:extLst>
            <a:ext uri="{FF2B5EF4-FFF2-40B4-BE49-F238E27FC236}">
              <a16:creationId xmlns:a16="http://schemas.microsoft.com/office/drawing/2014/main" id="{00000000-0008-0000-0000-00001A000000}"/>
            </a:ext>
          </a:extLst>
        </xdr:cNvPr>
        <xdr:cNvSpPr/>
      </xdr:nvSpPr>
      <xdr:spPr>
        <a:xfrm>
          <a:off x="6534149" y="2867025"/>
          <a:ext cx="4076701" cy="657225"/>
        </a:xfrm>
        <a:prstGeom prst="wedgeRectCallout">
          <a:avLst>
            <a:gd name="adj1" fmla="val -43008"/>
            <a:gd name="adj2" fmla="val -75628"/>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例２）”</a:t>
          </a:r>
          <a:r>
            <a:rPr kumimoji="1" lang="ja-JP" altLang="ja-JP" sz="1100">
              <a:solidFill>
                <a:srgbClr val="FF0000"/>
              </a:solidFill>
              <a:effectLst/>
              <a:latin typeface="+mn-lt"/>
              <a:ea typeface="+mn-ea"/>
              <a:cs typeface="+mn-cs"/>
            </a:rPr>
            <a:t>更新１回目</a:t>
          </a:r>
          <a:r>
            <a:rPr kumimoji="1" lang="ja-JP" altLang="en-US" sz="1100">
              <a:solidFill>
                <a:srgbClr val="FF0000"/>
              </a:solidFill>
              <a:effectLst/>
              <a:latin typeface="+mn-lt"/>
              <a:ea typeface="+mn-ea"/>
              <a:cs typeface="+mn-cs"/>
            </a:rPr>
            <a:t>”</a:t>
          </a:r>
          <a:r>
            <a:rPr kumimoji="1" lang="ja-JP" altLang="en-US" sz="1100">
              <a:solidFill>
                <a:schemeClr val="tx1"/>
              </a:solidFill>
            </a:rPr>
            <a:t>：</a:t>
          </a:r>
          <a:r>
            <a:rPr kumimoji="1" lang="en-US" altLang="ja-JP" sz="1100">
              <a:solidFill>
                <a:srgbClr val="FF0000"/>
              </a:solidFill>
            </a:rPr>
            <a:t>R7.3.31</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a:t>
          </a:r>
          <a:r>
            <a:rPr kumimoji="1" lang="ja-JP" altLang="en-US" sz="1100">
              <a:solidFill>
                <a:srgbClr val="FF0000"/>
              </a:solidFill>
            </a:rPr>
            <a:t>➡</a:t>
          </a:r>
          <a:r>
            <a:rPr kumimoji="1" lang="en-US" altLang="ja-JP" sz="1100">
              <a:solidFill>
                <a:srgbClr val="FF0000"/>
              </a:solidFill>
            </a:rPr>
            <a:t>  R7</a:t>
          </a:r>
          <a:r>
            <a:rPr kumimoji="1" lang="ja-JP" altLang="en-US" sz="1100">
              <a:solidFill>
                <a:srgbClr val="FF0000"/>
              </a:solidFill>
            </a:rPr>
            <a:t>年度</a:t>
          </a:r>
          <a:r>
            <a:rPr kumimoji="1" lang="ja-JP" altLang="en-US" sz="1100">
              <a:solidFill>
                <a:schemeClr val="tx1"/>
              </a:solidFill>
            </a:rPr>
            <a:t>補助対象外</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676274</xdr:colOff>
      <xdr:row>10</xdr:row>
      <xdr:rowOff>57150</xdr:rowOff>
    </xdr:from>
    <xdr:to>
      <xdr:col>3</xdr:col>
      <xdr:colOff>676275</xdr:colOff>
      <xdr:row>10</xdr:row>
      <xdr:rowOff>704850</xdr:rowOff>
    </xdr:to>
    <xdr:sp macro="" textlink="">
      <xdr:nvSpPr>
        <xdr:cNvPr id="27" name="吹き出し: 四角形 26">
          <a:extLst>
            <a:ext uri="{FF2B5EF4-FFF2-40B4-BE49-F238E27FC236}">
              <a16:creationId xmlns:a16="http://schemas.microsoft.com/office/drawing/2014/main" id="{00000000-0008-0000-0000-00001B000000}"/>
            </a:ext>
          </a:extLst>
        </xdr:cNvPr>
        <xdr:cNvSpPr/>
      </xdr:nvSpPr>
      <xdr:spPr>
        <a:xfrm>
          <a:off x="904874" y="4591050"/>
          <a:ext cx="4219576" cy="647700"/>
        </a:xfrm>
        <a:prstGeom prst="wedgeRectCallout">
          <a:avLst>
            <a:gd name="adj1" fmla="val 2553"/>
            <a:gd name="adj2" fmla="val -7997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例３）”</a:t>
          </a:r>
          <a:r>
            <a:rPr kumimoji="1" lang="ja-JP" altLang="en-US" sz="1100">
              <a:solidFill>
                <a:srgbClr val="FF0000"/>
              </a:solidFill>
            </a:rPr>
            <a:t>更新１回目</a:t>
          </a:r>
          <a:r>
            <a:rPr kumimoji="1" lang="ja-JP" altLang="en-US" sz="1100">
              <a:solidFill>
                <a:schemeClr val="tx1"/>
              </a:solidFill>
            </a:rPr>
            <a:t>”：</a:t>
          </a:r>
          <a:r>
            <a:rPr kumimoji="1" lang="en-US" altLang="ja-JP" sz="1100">
              <a:solidFill>
                <a:srgbClr val="FF0000"/>
              </a:solidFill>
            </a:rPr>
            <a:t>R7.10.15</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chemeClr val="tx1"/>
              </a:solidFill>
            </a:rPr>
            <a:t>  </a:t>
          </a:r>
          <a:r>
            <a:rPr kumimoji="1" lang="en-US" altLang="ja-JP" sz="1100">
              <a:solidFill>
                <a:srgbClr val="FF0000"/>
              </a:solidFill>
            </a:rPr>
            <a:t>R7</a:t>
          </a:r>
          <a:r>
            <a:rPr kumimoji="1" lang="ja-JP" altLang="en-US" sz="1100">
              <a:solidFill>
                <a:srgbClr val="FF0000"/>
              </a:solidFill>
            </a:rPr>
            <a:t>年度</a:t>
          </a:r>
          <a:r>
            <a:rPr kumimoji="1" lang="ja-JP" altLang="en-US" sz="1100">
              <a:solidFill>
                <a:schemeClr val="tx1"/>
              </a:solidFill>
            </a:rPr>
            <a:t>補助対象</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6</xdr:col>
      <xdr:colOff>114299</xdr:colOff>
      <xdr:row>10</xdr:row>
      <xdr:rowOff>123824</xdr:rowOff>
    </xdr:from>
    <xdr:to>
      <xdr:col>10</xdr:col>
      <xdr:colOff>95250</xdr:colOff>
      <xdr:row>10</xdr:row>
      <xdr:rowOff>771525</xdr:rowOff>
    </xdr:to>
    <xdr:sp macro="" textlink="">
      <xdr:nvSpPr>
        <xdr:cNvPr id="28" name="吹き出し: 四角形 27">
          <a:extLst>
            <a:ext uri="{FF2B5EF4-FFF2-40B4-BE49-F238E27FC236}">
              <a16:creationId xmlns:a16="http://schemas.microsoft.com/office/drawing/2014/main" id="{00000000-0008-0000-0000-00001C000000}"/>
            </a:ext>
          </a:extLst>
        </xdr:cNvPr>
        <xdr:cNvSpPr/>
      </xdr:nvSpPr>
      <xdr:spPr>
        <a:xfrm>
          <a:off x="6762749" y="4162424"/>
          <a:ext cx="4048126" cy="647701"/>
        </a:xfrm>
        <a:prstGeom prst="wedgeRectCallout">
          <a:avLst>
            <a:gd name="adj1" fmla="val -35800"/>
            <a:gd name="adj2" fmla="val -90363"/>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a:t>
          </a:r>
          <a:r>
            <a:rPr kumimoji="1" lang="en-US" altLang="ja-JP" sz="1100">
              <a:solidFill>
                <a:schemeClr val="tx1"/>
              </a:solidFill>
            </a:rPr>
            <a:t>4</a:t>
          </a:r>
          <a:r>
            <a:rPr kumimoji="1" lang="ja-JP" altLang="en-US" sz="1100">
              <a:solidFill>
                <a:schemeClr val="tx1"/>
              </a:solidFill>
            </a:rPr>
            <a:t>）”</a:t>
          </a:r>
          <a:r>
            <a:rPr kumimoji="1" lang="ja-JP" altLang="ja-JP" sz="1100">
              <a:solidFill>
                <a:schemeClr val="lt1"/>
              </a:solidFill>
              <a:effectLst/>
              <a:latin typeface="+mn-lt"/>
              <a:ea typeface="+mn-ea"/>
              <a:cs typeface="+mn-cs"/>
            </a:rPr>
            <a:t>”</a:t>
          </a:r>
          <a:r>
            <a:rPr kumimoji="1" lang="ja-JP" altLang="ja-JP" sz="1100">
              <a:solidFill>
                <a:srgbClr val="FF0000"/>
              </a:solidFill>
              <a:effectLst/>
              <a:latin typeface="+mn-lt"/>
              <a:ea typeface="+mn-ea"/>
              <a:cs typeface="+mn-cs"/>
            </a:rPr>
            <a:t>更新１回目</a:t>
          </a:r>
          <a:r>
            <a:rPr kumimoji="1" lang="ja-JP" altLang="en-US" sz="1100">
              <a:solidFill>
                <a:srgbClr val="FF0000"/>
              </a:solidFill>
              <a:effectLst/>
              <a:latin typeface="+mn-lt"/>
              <a:ea typeface="+mn-ea"/>
              <a:cs typeface="+mn-cs"/>
            </a:rPr>
            <a:t>”</a:t>
          </a:r>
          <a:r>
            <a:rPr kumimoji="1" lang="ja-JP" altLang="ja-JP" sz="1100">
              <a:solidFill>
                <a:schemeClr val="lt1"/>
              </a:solidFill>
              <a:effectLst/>
              <a:latin typeface="+mn-lt"/>
              <a:ea typeface="+mn-ea"/>
              <a:cs typeface="+mn-cs"/>
            </a:rPr>
            <a:t>”</a:t>
          </a:r>
          <a:r>
            <a:rPr kumimoji="1" lang="ja-JP" altLang="en-US" sz="1100">
              <a:solidFill>
                <a:schemeClr val="tx1"/>
              </a:solidFill>
            </a:rPr>
            <a:t>：</a:t>
          </a:r>
          <a:r>
            <a:rPr kumimoji="1" lang="en-US" altLang="ja-JP" sz="1100">
              <a:solidFill>
                <a:srgbClr val="FF0000"/>
              </a:solidFill>
            </a:rPr>
            <a:t>R8.4.1</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rgbClr val="FF0000"/>
              </a:solidFill>
            </a:rPr>
            <a:t>  R7</a:t>
          </a:r>
          <a:r>
            <a:rPr kumimoji="1" lang="ja-JP" altLang="en-US" sz="1100">
              <a:solidFill>
                <a:srgbClr val="FF0000"/>
              </a:solidFill>
            </a:rPr>
            <a:t>年度</a:t>
          </a:r>
          <a:r>
            <a:rPr kumimoji="1" lang="ja-JP" altLang="en-US" sz="1100">
              <a:solidFill>
                <a:schemeClr val="tx1"/>
              </a:solidFill>
            </a:rPr>
            <a:t>補助対象外</a:t>
          </a:r>
          <a:endParaRPr kumimoji="1" lang="en-US" altLang="ja-JP" sz="1100">
            <a:solidFill>
              <a:schemeClr val="tx1"/>
            </a:solidFill>
          </a:endParaRPr>
        </a:p>
      </xdr:txBody>
    </xdr:sp>
    <xdr:clientData/>
  </xdr:twoCellAnchor>
  <xdr:twoCellAnchor>
    <xdr:from>
      <xdr:col>1</xdr:col>
      <xdr:colOff>95250</xdr:colOff>
      <xdr:row>2</xdr:row>
      <xdr:rowOff>19050</xdr:rowOff>
    </xdr:from>
    <xdr:to>
      <xdr:col>1</xdr:col>
      <xdr:colOff>495300</xdr:colOff>
      <xdr:row>4</xdr:row>
      <xdr:rowOff>123825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23850" y="1019175"/>
          <a:ext cx="400050" cy="117157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solidFill>
                <a:srgbClr val="FF0000"/>
              </a:solidFill>
            </a:rPr>
            <a:t>フロー１</a:t>
          </a:r>
        </a:p>
      </xdr:txBody>
    </xdr:sp>
    <xdr:clientData/>
  </xdr:twoCellAnchor>
  <xdr:twoCellAnchor>
    <xdr:from>
      <xdr:col>7</xdr:col>
      <xdr:colOff>104775</xdr:colOff>
      <xdr:row>22</xdr:row>
      <xdr:rowOff>38099</xdr:rowOff>
    </xdr:from>
    <xdr:to>
      <xdr:col>7</xdr:col>
      <xdr:colOff>581025</xdr:colOff>
      <xdr:row>22</xdr:row>
      <xdr:rowOff>333374</xdr:rowOff>
    </xdr:to>
    <xdr:sp macro="" textlink="">
      <xdr:nvSpPr>
        <xdr:cNvPr id="40" name="矢印: 右 39">
          <a:extLst>
            <a:ext uri="{FF2B5EF4-FFF2-40B4-BE49-F238E27FC236}">
              <a16:creationId xmlns:a16="http://schemas.microsoft.com/office/drawing/2014/main" id="{00000000-0008-0000-0000-000028000000}"/>
            </a:ext>
          </a:extLst>
        </xdr:cNvPr>
        <xdr:cNvSpPr/>
      </xdr:nvSpPr>
      <xdr:spPr>
        <a:xfrm>
          <a:off x="7810500" y="3667124"/>
          <a:ext cx="476250" cy="295275"/>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20</xdr:row>
      <xdr:rowOff>38100</xdr:rowOff>
    </xdr:from>
    <xdr:to>
      <xdr:col>7</xdr:col>
      <xdr:colOff>542925</xdr:colOff>
      <xdr:row>20</xdr:row>
      <xdr:rowOff>342900</xdr:rowOff>
    </xdr:to>
    <xdr:sp macro="" textlink="">
      <xdr:nvSpPr>
        <xdr:cNvPr id="41" name="矢印: 右 40">
          <a:extLst>
            <a:ext uri="{FF2B5EF4-FFF2-40B4-BE49-F238E27FC236}">
              <a16:creationId xmlns:a16="http://schemas.microsoft.com/office/drawing/2014/main" id="{00000000-0008-0000-0000-000029000000}"/>
            </a:ext>
          </a:extLst>
        </xdr:cNvPr>
        <xdr:cNvSpPr/>
      </xdr:nvSpPr>
      <xdr:spPr>
        <a:xfrm>
          <a:off x="7772400" y="2438400"/>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476249</xdr:colOff>
      <xdr:row>23</xdr:row>
      <xdr:rowOff>5</xdr:rowOff>
    </xdr:from>
    <xdr:to>
      <xdr:col>4</xdr:col>
      <xdr:colOff>828674</xdr:colOff>
      <xdr:row>23</xdr:row>
      <xdr:rowOff>952501</xdr:rowOff>
    </xdr:to>
    <xdr:sp macro="" textlink="">
      <xdr:nvSpPr>
        <xdr:cNvPr id="42" name="矢印: 右 41">
          <a:extLst>
            <a:ext uri="{FF2B5EF4-FFF2-40B4-BE49-F238E27FC236}">
              <a16:creationId xmlns:a16="http://schemas.microsoft.com/office/drawing/2014/main" id="{00000000-0008-0000-0000-00002A000000}"/>
            </a:ext>
          </a:extLst>
        </xdr:cNvPr>
        <xdr:cNvSpPr/>
      </xdr:nvSpPr>
      <xdr:spPr>
        <a:xfrm rot="5400000">
          <a:off x="5310189" y="4338640"/>
          <a:ext cx="952496"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21</xdr:row>
      <xdr:rowOff>95256</xdr:rowOff>
    </xdr:from>
    <xdr:to>
      <xdr:col>4</xdr:col>
      <xdr:colOff>819150</xdr:colOff>
      <xdr:row>21</xdr:row>
      <xdr:rowOff>695331</xdr:rowOff>
    </xdr:to>
    <xdr:sp macro="" textlink="">
      <xdr:nvSpPr>
        <xdr:cNvPr id="43" name="矢印: 右 42">
          <a:extLst>
            <a:ext uri="{FF2B5EF4-FFF2-40B4-BE49-F238E27FC236}">
              <a16:creationId xmlns:a16="http://schemas.microsoft.com/office/drawing/2014/main" id="{00000000-0008-0000-0000-00002B000000}"/>
            </a:ext>
          </a:extLst>
        </xdr:cNvPr>
        <xdr:cNvSpPr/>
      </xdr:nvSpPr>
      <xdr:spPr>
        <a:xfrm rot="5400000">
          <a:off x="5500687" y="3014669"/>
          <a:ext cx="6000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476250</xdr:colOff>
      <xdr:row>19</xdr:row>
      <xdr:rowOff>28580</xdr:rowOff>
    </xdr:from>
    <xdr:to>
      <xdr:col>4</xdr:col>
      <xdr:colOff>781050</xdr:colOff>
      <xdr:row>20</xdr:row>
      <xdr:rowOff>9529</xdr:rowOff>
    </xdr:to>
    <xdr:sp macro="" textlink="">
      <xdr:nvSpPr>
        <xdr:cNvPr id="44" name="矢印: 右 43">
          <a:extLst>
            <a:ext uri="{FF2B5EF4-FFF2-40B4-BE49-F238E27FC236}">
              <a16:creationId xmlns:a16="http://schemas.microsoft.com/office/drawing/2014/main" id="{00000000-0008-0000-0000-00002C000000}"/>
            </a:ext>
          </a:extLst>
        </xdr:cNvPr>
        <xdr:cNvSpPr/>
      </xdr:nvSpPr>
      <xdr:spPr>
        <a:xfrm rot="5400000">
          <a:off x="5586413" y="2081217"/>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20</xdr:row>
          <xdr:rowOff>38100</xdr:rowOff>
        </xdr:from>
        <xdr:to>
          <xdr:col>4</xdr:col>
          <xdr:colOff>371475</xdr:colOff>
          <xdr:row>20</xdr:row>
          <xdr:rowOff>304800</xdr:rowOff>
        </xdr:to>
        <xdr:sp macro="" textlink="">
          <xdr:nvSpPr>
            <xdr:cNvPr id="262159" name="Check Box 15" hidden="1">
              <a:extLst>
                <a:ext uri="{63B3BB69-23CF-44E3-9099-C40C66FF867C}">
                  <a14:compatExt spid="_x0000_s262159"/>
                </a:ext>
                <a:ext uri="{FF2B5EF4-FFF2-40B4-BE49-F238E27FC236}">
                  <a16:creationId xmlns:a16="http://schemas.microsoft.com/office/drawing/2014/main" id="{00000000-0008-0000-0000-00000F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57150</xdr:rowOff>
        </xdr:from>
        <xdr:to>
          <xdr:col>6</xdr:col>
          <xdr:colOff>333375</xdr:colOff>
          <xdr:row>20</xdr:row>
          <xdr:rowOff>323850</xdr:rowOff>
        </xdr:to>
        <xdr:sp macro="" textlink="">
          <xdr:nvSpPr>
            <xdr:cNvPr id="262160" name="Check Box 16" hidden="1">
              <a:extLst>
                <a:ext uri="{63B3BB69-23CF-44E3-9099-C40C66FF867C}">
                  <a14:compatExt spid="_x0000_s262160"/>
                </a:ext>
                <a:ext uri="{FF2B5EF4-FFF2-40B4-BE49-F238E27FC236}">
                  <a16:creationId xmlns:a16="http://schemas.microsoft.com/office/drawing/2014/main" id="{00000000-0008-0000-0000-000010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85725</xdr:rowOff>
        </xdr:from>
        <xdr:to>
          <xdr:col>4</xdr:col>
          <xdr:colOff>400050</xdr:colOff>
          <xdr:row>22</xdr:row>
          <xdr:rowOff>352425</xdr:rowOff>
        </xdr:to>
        <xdr:sp macro="" textlink="">
          <xdr:nvSpPr>
            <xdr:cNvPr id="262161" name="Check Box 17" hidden="1">
              <a:extLst>
                <a:ext uri="{63B3BB69-23CF-44E3-9099-C40C66FF867C}">
                  <a14:compatExt spid="_x0000_s262161"/>
                </a:ext>
                <a:ext uri="{FF2B5EF4-FFF2-40B4-BE49-F238E27FC236}">
                  <a16:creationId xmlns:a16="http://schemas.microsoft.com/office/drawing/2014/main" id="{00000000-0008-0000-0000-00001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47625</xdr:rowOff>
        </xdr:from>
        <xdr:to>
          <xdr:col>6</xdr:col>
          <xdr:colOff>333375</xdr:colOff>
          <xdr:row>22</xdr:row>
          <xdr:rowOff>314325</xdr:rowOff>
        </xdr:to>
        <xdr:sp macro="" textlink="">
          <xdr:nvSpPr>
            <xdr:cNvPr id="262162" name="Check Box 18" hidden="1">
              <a:extLst>
                <a:ext uri="{63B3BB69-23CF-44E3-9099-C40C66FF867C}">
                  <a14:compatExt spid="_x0000_s262162"/>
                </a:ext>
                <a:ext uri="{FF2B5EF4-FFF2-40B4-BE49-F238E27FC236}">
                  <a16:creationId xmlns:a16="http://schemas.microsoft.com/office/drawing/2014/main" id="{00000000-0008-0000-0000-00001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24</xdr:row>
          <xdr:rowOff>76200</xdr:rowOff>
        </xdr:from>
        <xdr:to>
          <xdr:col>2</xdr:col>
          <xdr:colOff>2571750</xdr:colOff>
          <xdr:row>24</xdr:row>
          <xdr:rowOff>342900</xdr:rowOff>
        </xdr:to>
        <xdr:sp macro="" textlink="">
          <xdr:nvSpPr>
            <xdr:cNvPr id="262163" name="Check Box 19" hidden="1">
              <a:extLst>
                <a:ext uri="{63B3BB69-23CF-44E3-9099-C40C66FF867C}">
                  <a14:compatExt spid="_x0000_s262163"/>
                </a:ext>
                <a:ext uri="{FF2B5EF4-FFF2-40B4-BE49-F238E27FC236}">
                  <a16:creationId xmlns:a16="http://schemas.microsoft.com/office/drawing/2014/main" id="{00000000-0008-0000-0000-00001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20</xdr:row>
          <xdr:rowOff>66675</xdr:rowOff>
        </xdr:from>
        <xdr:to>
          <xdr:col>8</xdr:col>
          <xdr:colOff>352425</xdr:colOff>
          <xdr:row>20</xdr:row>
          <xdr:rowOff>333375</xdr:rowOff>
        </xdr:to>
        <xdr:sp macro="" textlink="">
          <xdr:nvSpPr>
            <xdr:cNvPr id="262164" name="Check Box 20" hidden="1">
              <a:extLst>
                <a:ext uri="{63B3BB69-23CF-44E3-9099-C40C66FF867C}">
                  <a14:compatExt spid="_x0000_s262164"/>
                </a:ext>
                <a:ext uri="{FF2B5EF4-FFF2-40B4-BE49-F238E27FC236}">
                  <a16:creationId xmlns:a16="http://schemas.microsoft.com/office/drawing/2014/main" id="{00000000-0008-0000-0000-00001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76200</xdr:rowOff>
        </xdr:from>
        <xdr:to>
          <xdr:col>9</xdr:col>
          <xdr:colOff>38100</xdr:colOff>
          <xdr:row>22</xdr:row>
          <xdr:rowOff>342900</xdr:rowOff>
        </xdr:to>
        <xdr:sp macro="" textlink="">
          <xdr:nvSpPr>
            <xdr:cNvPr id="262165" name="Check Box 21" hidden="1">
              <a:extLst>
                <a:ext uri="{63B3BB69-23CF-44E3-9099-C40C66FF867C}">
                  <a14:compatExt spid="_x0000_s262165"/>
                </a:ext>
                <a:ext uri="{FF2B5EF4-FFF2-40B4-BE49-F238E27FC236}">
                  <a16:creationId xmlns:a16="http://schemas.microsoft.com/office/drawing/2014/main" id="{00000000-0008-0000-0000-00001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1638299</xdr:colOff>
      <xdr:row>21</xdr:row>
      <xdr:rowOff>66675</xdr:rowOff>
    </xdr:from>
    <xdr:to>
      <xdr:col>4</xdr:col>
      <xdr:colOff>57149</xdr:colOff>
      <xdr:row>21</xdr:row>
      <xdr:rowOff>723900</xdr:rowOff>
    </xdr:to>
    <xdr:sp macro="" textlink="">
      <xdr:nvSpPr>
        <xdr:cNvPr id="52" name="吹き出し: 四角形 51">
          <a:extLst>
            <a:ext uri="{FF2B5EF4-FFF2-40B4-BE49-F238E27FC236}">
              <a16:creationId xmlns:a16="http://schemas.microsoft.com/office/drawing/2014/main" id="{00000000-0008-0000-0000-000034000000}"/>
            </a:ext>
          </a:extLst>
        </xdr:cNvPr>
        <xdr:cNvSpPr/>
      </xdr:nvSpPr>
      <xdr:spPr>
        <a:xfrm>
          <a:off x="2552699" y="8277225"/>
          <a:ext cx="2638425" cy="657225"/>
        </a:xfrm>
        <a:prstGeom prst="wedgeRectCallout">
          <a:avLst>
            <a:gd name="adj1" fmla="val 51764"/>
            <a:gd name="adj2" fmla="val -84324"/>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例１）”</a:t>
          </a:r>
          <a:r>
            <a:rPr kumimoji="1" lang="ja-JP" altLang="en-US" sz="1100">
              <a:solidFill>
                <a:srgbClr val="FF0000"/>
              </a:solidFill>
            </a:rPr>
            <a:t>更新</a:t>
          </a:r>
          <a:r>
            <a:rPr kumimoji="1" lang="ja-JP" altLang="ja-JP" sz="1100">
              <a:solidFill>
                <a:srgbClr val="FF0000"/>
              </a:solidFill>
              <a:effectLst/>
              <a:latin typeface="+mn-lt"/>
              <a:ea typeface="+mn-ea"/>
              <a:cs typeface="+mn-cs"/>
            </a:rPr>
            <a:t>１回目</a:t>
          </a:r>
          <a:r>
            <a:rPr kumimoji="1" lang="ja-JP" altLang="en-US" sz="1100">
              <a:solidFill>
                <a:schemeClr val="tx1"/>
              </a:solidFill>
            </a:rPr>
            <a:t>”：</a:t>
          </a:r>
          <a:r>
            <a:rPr kumimoji="1" lang="en-US" altLang="ja-JP" sz="1100">
              <a:solidFill>
                <a:srgbClr val="FF0000"/>
              </a:solidFill>
            </a:rPr>
            <a:t>R7.10.15</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4</xdr:col>
      <xdr:colOff>381000</xdr:colOff>
      <xdr:row>16</xdr:row>
      <xdr:rowOff>95250</xdr:rowOff>
    </xdr:from>
    <xdr:to>
      <xdr:col>6</xdr:col>
      <xdr:colOff>276225</xdr:colOff>
      <xdr:row>17</xdr:row>
      <xdr:rowOff>123825</xdr:rowOff>
    </xdr:to>
    <xdr:sp macro="" textlink="">
      <xdr:nvSpPr>
        <xdr:cNvPr id="53" name="吹き出し: 四角形 52">
          <a:extLst>
            <a:ext uri="{FF2B5EF4-FFF2-40B4-BE49-F238E27FC236}">
              <a16:creationId xmlns:a16="http://schemas.microsoft.com/office/drawing/2014/main" id="{00000000-0008-0000-0000-000035000000}"/>
            </a:ext>
          </a:extLst>
        </xdr:cNvPr>
        <xdr:cNvSpPr/>
      </xdr:nvSpPr>
      <xdr:spPr>
        <a:xfrm>
          <a:off x="5514975" y="7229475"/>
          <a:ext cx="1409700" cy="400050"/>
        </a:xfrm>
        <a:prstGeom prst="wedgeRectCallout">
          <a:avLst>
            <a:gd name="adj1" fmla="val -43806"/>
            <a:gd name="adj2" fmla="val 878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6</xdr:col>
      <xdr:colOff>333374</xdr:colOff>
      <xdr:row>16</xdr:row>
      <xdr:rowOff>76199</xdr:rowOff>
    </xdr:from>
    <xdr:to>
      <xdr:col>9</xdr:col>
      <xdr:colOff>1933575</xdr:colOff>
      <xdr:row>17</xdr:row>
      <xdr:rowOff>123825</xdr:rowOff>
    </xdr:to>
    <xdr:sp macro="" textlink="">
      <xdr:nvSpPr>
        <xdr:cNvPr id="54" name="吹き出し: 四角形 53">
          <a:extLst>
            <a:ext uri="{FF2B5EF4-FFF2-40B4-BE49-F238E27FC236}">
              <a16:creationId xmlns:a16="http://schemas.microsoft.com/office/drawing/2014/main" id="{00000000-0008-0000-0000-000036000000}"/>
            </a:ext>
          </a:extLst>
        </xdr:cNvPr>
        <xdr:cNvSpPr/>
      </xdr:nvSpPr>
      <xdr:spPr>
        <a:xfrm>
          <a:off x="6981824" y="1142999"/>
          <a:ext cx="3705226" cy="419101"/>
        </a:xfrm>
        <a:prstGeom prst="wedgeRectCallout">
          <a:avLst>
            <a:gd name="adj1" fmla="val -37049"/>
            <a:gd name="adj2" fmla="val 38971"/>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以下、該当するチェックボックスを選んでください</a:t>
          </a:r>
        </a:p>
      </xdr:txBody>
    </xdr:sp>
    <xdr:clientData/>
  </xdr:twoCellAnchor>
  <xdr:twoCellAnchor>
    <xdr:from>
      <xdr:col>6</xdr:col>
      <xdr:colOff>28574</xdr:colOff>
      <xdr:row>21</xdr:row>
      <xdr:rowOff>95250</xdr:rowOff>
    </xdr:from>
    <xdr:to>
      <xdr:col>10</xdr:col>
      <xdr:colOff>38100</xdr:colOff>
      <xdr:row>21</xdr:row>
      <xdr:rowOff>752475</xdr:rowOff>
    </xdr:to>
    <xdr:sp macro="" textlink="">
      <xdr:nvSpPr>
        <xdr:cNvPr id="55" name="吹き出し: 四角形 54">
          <a:extLst>
            <a:ext uri="{FF2B5EF4-FFF2-40B4-BE49-F238E27FC236}">
              <a16:creationId xmlns:a16="http://schemas.microsoft.com/office/drawing/2014/main" id="{00000000-0008-0000-0000-000037000000}"/>
            </a:ext>
          </a:extLst>
        </xdr:cNvPr>
        <xdr:cNvSpPr/>
      </xdr:nvSpPr>
      <xdr:spPr>
        <a:xfrm>
          <a:off x="6677024" y="2867025"/>
          <a:ext cx="4076701" cy="657225"/>
        </a:xfrm>
        <a:prstGeom prst="wedgeRectCallout">
          <a:avLst>
            <a:gd name="adj1" fmla="val -43008"/>
            <a:gd name="adj2" fmla="val -75628"/>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例２）”</a:t>
          </a:r>
          <a:r>
            <a:rPr kumimoji="1" lang="ja-JP" altLang="ja-JP" sz="1100">
              <a:solidFill>
                <a:srgbClr val="FF0000"/>
              </a:solidFill>
              <a:effectLst/>
              <a:latin typeface="+mn-lt"/>
              <a:ea typeface="+mn-ea"/>
              <a:cs typeface="+mn-cs"/>
            </a:rPr>
            <a:t>更新１回目</a:t>
          </a:r>
          <a:r>
            <a:rPr kumimoji="1" lang="ja-JP" altLang="en-US" sz="1100">
              <a:solidFill>
                <a:srgbClr val="FF0000"/>
              </a:solidFill>
              <a:effectLst/>
              <a:latin typeface="+mn-lt"/>
              <a:ea typeface="+mn-ea"/>
              <a:cs typeface="+mn-cs"/>
            </a:rPr>
            <a:t>”</a:t>
          </a:r>
          <a:r>
            <a:rPr kumimoji="1" lang="ja-JP" altLang="en-US" sz="1100">
              <a:solidFill>
                <a:schemeClr val="tx1"/>
              </a:solidFill>
            </a:rPr>
            <a:t>：</a:t>
          </a:r>
          <a:r>
            <a:rPr kumimoji="1" lang="en-US" altLang="ja-JP" sz="1100">
              <a:solidFill>
                <a:srgbClr val="FF0000"/>
              </a:solidFill>
            </a:rPr>
            <a:t>R7.3.31</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a:t>
          </a:r>
          <a:r>
            <a:rPr kumimoji="1" lang="ja-JP" altLang="en-US" sz="1100">
              <a:solidFill>
                <a:srgbClr val="FF0000"/>
              </a:solidFill>
            </a:rPr>
            <a:t>➡</a:t>
          </a:r>
          <a:r>
            <a:rPr kumimoji="1" lang="en-US" altLang="ja-JP" sz="1100">
              <a:solidFill>
                <a:srgbClr val="FF0000"/>
              </a:solidFill>
            </a:rPr>
            <a:t>  R7</a:t>
          </a:r>
          <a:r>
            <a:rPr kumimoji="1" lang="ja-JP" altLang="en-US" sz="1100">
              <a:solidFill>
                <a:srgbClr val="FF0000"/>
              </a:solidFill>
            </a:rPr>
            <a:t>年度</a:t>
          </a:r>
          <a:r>
            <a:rPr kumimoji="1" lang="ja-JP" altLang="en-US" sz="1100">
              <a:solidFill>
                <a:schemeClr val="tx1"/>
              </a:solidFill>
            </a:rPr>
            <a:t>補助対象外</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676274</xdr:colOff>
      <xdr:row>23</xdr:row>
      <xdr:rowOff>57150</xdr:rowOff>
    </xdr:from>
    <xdr:to>
      <xdr:col>3</xdr:col>
      <xdr:colOff>676275</xdr:colOff>
      <xdr:row>23</xdr:row>
      <xdr:rowOff>704850</xdr:rowOff>
    </xdr:to>
    <xdr:sp macro="" textlink="">
      <xdr:nvSpPr>
        <xdr:cNvPr id="56" name="吹き出し: 四角形 55">
          <a:extLst>
            <a:ext uri="{FF2B5EF4-FFF2-40B4-BE49-F238E27FC236}">
              <a16:creationId xmlns:a16="http://schemas.microsoft.com/office/drawing/2014/main" id="{00000000-0008-0000-0000-000038000000}"/>
            </a:ext>
          </a:extLst>
        </xdr:cNvPr>
        <xdr:cNvSpPr/>
      </xdr:nvSpPr>
      <xdr:spPr>
        <a:xfrm>
          <a:off x="904874" y="4095750"/>
          <a:ext cx="4219576" cy="647700"/>
        </a:xfrm>
        <a:prstGeom prst="wedgeRectCallout">
          <a:avLst>
            <a:gd name="adj1" fmla="val 2553"/>
            <a:gd name="adj2" fmla="val -7997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例３）”</a:t>
          </a:r>
          <a:r>
            <a:rPr kumimoji="1" lang="ja-JP" altLang="en-US" sz="1100">
              <a:solidFill>
                <a:srgbClr val="FF0000"/>
              </a:solidFill>
            </a:rPr>
            <a:t>更新１回目</a:t>
          </a:r>
          <a:r>
            <a:rPr kumimoji="1" lang="ja-JP" altLang="en-US" sz="1100">
              <a:solidFill>
                <a:schemeClr val="tx1"/>
              </a:solidFill>
            </a:rPr>
            <a:t>”：</a:t>
          </a:r>
          <a:r>
            <a:rPr kumimoji="1" lang="en-US" altLang="ja-JP" sz="1100">
              <a:solidFill>
                <a:srgbClr val="FF0000"/>
              </a:solidFill>
            </a:rPr>
            <a:t>R7.10.15</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chemeClr val="tx1"/>
              </a:solidFill>
            </a:rPr>
            <a:t>  </a:t>
          </a:r>
          <a:r>
            <a:rPr kumimoji="1" lang="en-US" altLang="ja-JP" sz="1100">
              <a:solidFill>
                <a:srgbClr val="FF0000"/>
              </a:solidFill>
            </a:rPr>
            <a:t>R7</a:t>
          </a:r>
          <a:r>
            <a:rPr kumimoji="1" lang="ja-JP" altLang="en-US" sz="1100">
              <a:solidFill>
                <a:srgbClr val="FF0000"/>
              </a:solidFill>
            </a:rPr>
            <a:t>年度</a:t>
          </a:r>
          <a:r>
            <a:rPr kumimoji="1" lang="ja-JP" altLang="en-US" sz="1100">
              <a:solidFill>
                <a:schemeClr val="tx1"/>
              </a:solidFill>
            </a:rPr>
            <a:t>補助対象</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6</xdr:col>
      <xdr:colOff>114299</xdr:colOff>
      <xdr:row>23</xdr:row>
      <xdr:rowOff>123824</xdr:rowOff>
    </xdr:from>
    <xdr:to>
      <xdr:col>10</xdr:col>
      <xdr:colOff>95250</xdr:colOff>
      <xdr:row>23</xdr:row>
      <xdr:rowOff>771525</xdr:rowOff>
    </xdr:to>
    <xdr:sp macro="" textlink="">
      <xdr:nvSpPr>
        <xdr:cNvPr id="57" name="吹き出し: 四角形 56">
          <a:extLst>
            <a:ext uri="{FF2B5EF4-FFF2-40B4-BE49-F238E27FC236}">
              <a16:creationId xmlns:a16="http://schemas.microsoft.com/office/drawing/2014/main" id="{00000000-0008-0000-0000-000039000000}"/>
            </a:ext>
          </a:extLst>
        </xdr:cNvPr>
        <xdr:cNvSpPr/>
      </xdr:nvSpPr>
      <xdr:spPr>
        <a:xfrm>
          <a:off x="6762749" y="4162424"/>
          <a:ext cx="4048126" cy="647701"/>
        </a:xfrm>
        <a:prstGeom prst="wedgeRectCallout">
          <a:avLst>
            <a:gd name="adj1" fmla="val -35800"/>
            <a:gd name="adj2" fmla="val -90363"/>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a:t>
          </a:r>
          <a:r>
            <a:rPr kumimoji="1" lang="en-US" altLang="ja-JP" sz="1100">
              <a:solidFill>
                <a:schemeClr val="tx1"/>
              </a:solidFill>
            </a:rPr>
            <a:t>4</a:t>
          </a:r>
          <a:r>
            <a:rPr kumimoji="1" lang="ja-JP" altLang="en-US" sz="1100">
              <a:solidFill>
                <a:schemeClr val="tx1"/>
              </a:solidFill>
            </a:rPr>
            <a:t>）”</a:t>
          </a:r>
          <a:r>
            <a:rPr kumimoji="1" lang="ja-JP" altLang="ja-JP" sz="1100">
              <a:solidFill>
                <a:schemeClr val="lt1"/>
              </a:solidFill>
              <a:effectLst/>
              <a:latin typeface="+mn-lt"/>
              <a:ea typeface="+mn-ea"/>
              <a:cs typeface="+mn-cs"/>
            </a:rPr>
            <a:t>”</a:t>
          </a:r>
          <a:r>
            <a:rPr kumimoji="1" lang="ja-JP" altLang="ja-JP" sz="1100">
              <a:solidFill>
                <a:srgbClr val="FF0000"/>
              </a:solidFill>
              <a:effectLst/>
              <a:latin typeface="+mn-lt"/>
              <a:ea typeface="+mn-ea"/>
              <a:cs typeface="+mn-cs"/>
            </a:rPr>
            <a:t>更新１回目</a:t>
          </a:r>
          <a:r>
            <a:rPr kumimoji="1" lang="ja-JP" altLang="en-US" sz="1100">
              <a:solidFill>
                <a:srgbClr val="FF0000"/>
              </a:solidFill>
              <a:effectLst/>
              <a:latin typeface="+mn-lt"/>
              <a:ea typeface="+mn-ea"/>
              <a:cs typeface="+mn-cs"/>
            </a:rPr>
            <a:t>”</a:t>
          </a:r>
          <a:r>
            <a:rPr kumimoji="1" lang="ja-JP" altLang="ja-JP" sz="1100">
              <a:solidFill>
                <a:schemeClr val="lt1"/>
              </a:solidFill>
              <a:effectLst/>
              <a:latin typeface="+mn-lt"/>
              <a:ea typeface="+mn-ea"/>
              <a:cs typeface="+mn-cs"/>
            </a:rPr>
            <a:t>”</a:t>
          </a:r>
          <a:r>
            <a:rPr kumimoji="1" lang="ja-JP" altLang="en-US" sz="1100">
              <a:solidFill>
                <a:schemeClr val="tx1"/>
              </a:solidFill>
            </a:rPr>
            <a:t>：</a:t>
          </a:r>
          <a:r>
            <a:rPr kumimoji="1" lang="en-US" altLang="ja-JP" sz="1100">
              <a:solidFill>
                <a:srgbClr val="FF0000"/>
              </a:solidFill>
            </a:rPr>
            <a:t>R8.4.1</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rgbClr val="FF0000"/>
              </a:solidFill>
            </a:rPr>
            <a:t>  R7</a:t>
          </a:r>
          <a:r>
            <a:rPr kumimoji="1" lang="ja-JP" altLang="en-US" sz="1100">
              <a:solidFill>
                <a:srgbClr val="FF0000"/>
              </a:solidFill>
            </a:rPr>
            <a:t>年度</a:t>
          </a:r>
          <a:r>
            <a:rPr kumimoji="1" lang="ja-JP" altLang="en-US" sz="1100">
              <a:solidFill>
                <a:schemeClr val="tx1"/>
              </a:solidFill>
            </a:rPr>
            <a:t>補助対象外</a:t>
          </a:r>
          <a:endParaRPr kumimoji="1" lang="en-US" altLang="ja-JP" sz="1100">
            <a:solidFill>
              <a:schemeClr val="tx1"/>
            </a:solidFill>
          </a:endParaRPr>
        </a:p>
      </xdr:txBody>
    </xdr:sp>
    <xdr:clientData/>
  </xdr:twoCellAnchor>
  <xdr:twoCellAnchor>
    <xdr:from>
      <xdr:col>1</xdr:col>
      <xdr:colOff>66675</xdr:colOff>
      <xdr:row>19</xdr:row>
      <xdr:rowOff>323851</xdr:rowOff>
    </xdr:from>
    <xdr:to>
      <xdr:col>1</xdr:col>
      <xdr:colOff>466725</xdr:colOff>
      <xdr:row>25</xdr:row>
      <xdr:rowOff>219076</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295275" y="8610601"/>
          <a:ext cx="400050" cy="3276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solidFill>
                <a:srgbClr val="FF0000"/>
              </a:solidFill>
            </a:rPr>
            <a:t>有機加工食品</a:t>
          </a:r>
        </a:p>
      </xdr:txBody>
    </xdr:sp>
    <xdr:clientData/>
  </xdr:twoCellAnchor>
  <xdr:twoCellAnchor>
    <xdr:from>
      <xdr:col>1</xdr:col>
      <xdr:colOff>95250</xdr:colOff>
      <xdr:row>4</xdr:row>
      <xdr:rowOff>133352</xdr:rowOff>
    </xdr:from>
    <xdr:to>
      <xdr:col>1</xdr:col>
      <xdr:colOff>495300</xdr:colOff>
      <xdr:row>15</xdr:row>
      <xdr:rowOff>9526</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323850" y="2200277"/>
          <a:ext cx="400050" cy="494347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solidFill>
                <a:srgbClr val="FF0000"/>
              </a:solidFill>
            </a:rPr>
            <a:t>　有機農産物・有機加工食品</a:t>
          </a:r>
        </a:p>
      </xdr:txBody>
    </xdr:sp>
    <xdr:clientData/>
  </xdr:twoCellAnchor>
  <xdr:twoCellAnchor>
    <xdr:from>
      <xdr:col>1</xdr:col>
      <xdr:colOff>76200</xdr:colOff>
      <xdr:row>16</xdr:row>
      <xdr:rowOff>123825</xdr:rowOff>
    </xdr:from>
    <xdr:to>
      <xdr:col>1</xdr:col>
      <xdr:colOff>476250</xdr:colOff>
      <xdr:row>19</xdr:row>
      <xdr:rowOff>333375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304800" y="7448550"/>
          <a:ext cx="400050" cy="117157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solidFill>
                <a:srgbClr val="FF0000"/>
              </a:solidFill>
            </a:rPr>
            <a:t>フロー２</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4</xdr:col>
          <xdr:colOff>28575</xdr:colOff>
          <xdr:row>41</xdr:row>
          <xdr:rowOff>19050</xdr:rowOff>
        </xdr:to>
        <xdr:sp macro="" textlink="">
          <xdr:nvSpPr>
            <xdr:cNvPr id="325633" name="Check Box 1" hidden="1">
              <a:extLst>
                <a:ext uri="{63B3BB69-23CF-44E3-9099-C40C66FF867C}">
                  <a14:compatExt spid="_x0000_s325633"/>
                </a:ext>
                <a:ext uri="{FF2B5EF4-FFF2-40B4-BE49-F238E27FC236}">
                  <a16:creationId xmlns:a16="http://schemas.microsoft.com/office/drawing/2014/main" id="{00000000-0008-0000-0900-000001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495300</xdr:colOff>
      <xdr:row>19</xdr:row>
      <xdr:rowOff>123825</xdr:rowOff>
    </xdr:from>
    <xdr:to>
      <xdr:col>14</xdr:col>
      <xdr:colOff>142874</xdr:colOff>
      <xdr:row>25</xdr:row>
      <xdr:rowOff>114300</xdr:rowOff>
    </xdr:to>
    <xdr:sp macro="" textlink="">
      <xdr:nvSpPr>
        <xdr:cNvPr id="3" name="吹き出し: 四角形 2">
          <a:extLst>
            <a:ext uri="{FF2B5EF4-FFF2-40B4-BE49-F238E27FC236}">
              <a16:creationId xmlns:a16="http://schemas.microsoft.com/office/drawing/2014/main" id="{00000000-0008-0000-0A00-000003000000}"/>
            </a:ext>
          </a:extLst>
        </xdr:cNvPr>
        <xdr:cNvSpPr/>
      </xdr:nvSpPr>
      <xdr:spPr>
        <a:xfrm>
          <a:off x="6286500" y="4057650"/>
          <a:ext cx="4314824" cy="1714500"/>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8</xdr:col>
      <xdr:colOff>180976</xdr:colOff>
      <xdr:row>2</xdr:row>
      <xdr:rowOff>123826</xdr:rowOff>
    </xdr:from>
    <xdr:to>
      <xdr:col>8</xdr:col>
      <xdr:colOff>428625</xdr:colOff>
      <xdr:row>4</xdr:row>
      <xdr:rowOff>0</xdr:rowOff>
    </xdr:to>
    <xdr:sp macro="" textlink="">
      <xdr:nvSpPr>
        <xdr:cNvPr id="4" name="右中かっこ 3">
          <a:extLst>
            <a:ext uri="{FF2B5EF4-FFF2-40B4-BE49-F238E27FC236}">
              <a16:creationId xmlns:a16="http://schemas.microsoft.com/office/drawing/2014/main" id="{00000000-0008-0000-0A00-000004000000}"/>
            </a:ext>
          </a:extLst>
        </xdr:cNvPr>
        <xdr:cNvSpPr/>
      </xdr:nvSpPr>
      <xdr:spPr>
        <a:xfrm>
          <a:off x="6638926" y="600076"/>
          <a:ext cx="247649" cy="266699"/>
        </a:xfrm>
        <a:prstGeom prst="rightBrace">
          <a:avLst>
            <a:gd name="adj1" fmla="val 8333"/>
            <a:gd name="adj2" fmla="val 459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xdr:row>
      <xdr:rowOff>47625</xdr:rowOff>
    </xdr:from>
    <xdr:to>
      <xdr:col>13</xdr:col>
      <xdr:colOff>381000</xdr:colOff>
      <xdr:row>5</xdr:row>
      <xdr:rowOff>57150</xdr:rowOff>
    </xdr:to>
    <xdr:sp macro="" textlink="">
      <xdr:nvSpPr>
        <xdr:cNvPr id="5" name="吹き出し: 四角形 4">
          <a:extLst>
            <a:ext uri="{FF2B5EF4-FFF2-40B4-BE49-F238E27FC236}">
              <a16:creationId xmlns:a16="http://schemas.microsoft.com/office/drawing/2014/main" id="{00000000-0008-0000-0A00-000005000000}"/>
            </a:ext>
          </a:extLst>
        </xdr:cNvPr>
        <xdr:cNvSpPr/>
      </xdr:nvSpPr>
      <xdr:spPr>
        <a:xfrm>
          <a:off x="6962775" y="523875"/>
          <a:ext cx="3209925" cy="476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8</xdr:col>
      <xdr:colOff>142875</xdr:colOff>
      <xdr:row>6</xdr:row>
      <xdr:rowOff>76200</xdr:rowOff>
    </xdr:from>
    <xdr:to>
      <xdr:col>8</xdr:col>
      <xdr:colOff>419100</xdr:colOff>
      <xdr:row>17</xdr:row>
      <xdr:rowOff>38100</xdr:rowOff>
    </xdr:to>
    <xdr:sp macro="" textlink="">
      <xdr:nvSpPr>
        <xdr:cNvPr id="6" name="右中かっこ 5">
          <a:extLst>
            <a:ext uri="{FF2B5EF4-FFF2-40B4-BE49-F238E27FC236}">
              <a16:creationId xmlns:a16="http://schemas.microsoft.com/office/drawing/2014/main" id="{00000000-0008-0000-0A00-000006000000}"/>
            </a:ext>
          </a:extLst>
        </xdr:cNvPr>
        <xdr:cNvSpPr/>
      </xdr:nvSpPr>
      <xdr:spPr>
        <a:xfrm>
          <a:off x="6600825" y="1257300"/>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10</xdr:row>
      <xdr:rowOff>190500</xdr:rowOff>
    </xdr:from>
    <xdr:to>
      <xdr:col>13</xdr:col>
      <xdr:colOff>619125</xdr:colOff>
      <xdr:row>13</xdr:row>
      <xdr:rowOff>228600</xdr:rowOff>
    </xdr:to>
    <xdr:sp macro="" textlink="">
      <xdr:nvSpPr>
        <xdr:cNvPr id="7" name="吹き出し: 四角形 6">
          <a:extLst>
            <a:ext uri="{FF2B5EF4-FFF2-40B4-BE49-F238E27FC236}">
              <a16:creationId xmlns:a16="http://schemas.microsoft.com/office/drawing/2014/main" id="{00000000-0008-0000-0A00-000007000000}"/>
            </a:ext>
          </a:extLst>
        </xdr:cNvPr>
        <xdr:cNvSpPr/>
      </xdr:nvSpPr>
      <xdr:spPr>
        <a:xfrm>
          <a:off x="6962775" y="20288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114302</xdr:colOff>
      <xdr:row>33</xdr:row>
      <xdr:rowOff>238126</xdr:rowOff>
    </xdr:from>
    <xdr:to>
      <xdr:col>7</xdr:col>
      <xdr:colOff>342900</xdr:colOff>
      <xdr:row>35</xdr:row>
      <xdr:rowOff>0</xdr:rowOff>
    </xdr:to>
    <xdr:cxnSp macro="">
      <xdr:nvCxnSpPr>
        <xdr:cNvPr id="8" name="直線矢印コネクタ 7">
          <a:extLst>
            <a:ext uri="{FF2B5EF4-FFF2-40B4-BE49-F238E27FC236}">
              <a16:creationId xmlns:a16="http://schemas.microsoft.com/office/drawing/2014/main" id="{00000000-0008-0000-0A00-000008000000}"/>
            </a:ext>
          </a:extLst>
        </xdr:cNvPr>
        <xdr:cNvCxnSpPr>
          <a:stCxn id="10" idx="1"/>
        </xdr:cNvCxnSpPr>
      </xdr:nvCxnSpPr>
      <xdr:spPr>
        <a:xfrm flipH="1">
          <a:off x="5905502" y="7839076"/>
          <a:ext cx="228598" cy="3333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771525</xdr:colOff>
          <xdr:row>31</xdr:row>
          <xdr:rowOff>0</xdr:rowOff>
        </xdr:to>
        <xdr:sp macro="" textlink="">
          <xdr:nvSpPr>
            <xdr:cNvPr id="325634" name="Check Box 2" hidden="1">
              <a:extLst>
                <a:ext uri="{63B3BB69-23CF-44E3-9099-C40C66FF867C}">
                  <a14:compatExt spid="_x0000_s325634"/>
                </a:ext>
                <a:ext uri="{FF2B5EF4-FFF2-40B4-BE49-F238E27FC236}">
                  <a16:creationId xmlns:a16="http://schemas.microsoft.com/office/drawing/2014/main" id="{00000000-0008-0000-0900-000002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29</xdr:row>
      <xdr:rowOff>228601</xdr:rowOff>
    </xdr:from>
    <xdr:to>
      <xdr:col>14</xdr:col>
      <xdr:colOff>1</xdr:colOff>
      <xdr:row>36</xdr:row>
      <xdr:rowOff>238126</xdr:rowOff>
    </xdr:to>
    <xdr:sp macro="" textlink="">
      <xdr:nvSpPr>
        <xdr:cNvPr id="10" name="吹き出し: 四角形 9">
          <a:extLst>
            <a:ext uri="{FF2B5EF4-FFF2-40B4-BE49-F238E27FC236}">
              <a16:creationId xmlns:a16="http://schemas.microsoft.com/office/drawing/2014/main" id="{00000000-0008-0000-0A00-00000A000000}"/>
            </a:ext>
          </a:extLst>
        </xdr:cNvPr>
        <xdr:cNvSpPr/>
      </xdr:nvSpPr>
      <xdr:spPr>
        <a:xfrm>
          <a:off x="6134100" y="6838951"/>
          <a:ext cx="4324351" cy="2000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認証に係る費用③は、以下で記入して下さい。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a:t>
          </a:r>
          <a:r>
            <a:rPr kumimoji="1" lang="ja-JP" altLang="en-US" sz="1200" b="1" baseline="0">
              <a:solidFill>
                <a:srgbClr val="FF0000"/>
              </a:solidFill>
            </a:rPr>
            <a:t>補助対象経費は事業費（税抜き）の額となります</a:t>
          </a:r>
          <a:endParaRPr kumimoji="1" lang="en-US" altLang="ja-JP" sz="1200" b="1" baseline="0">
            <a:solidFill>
              <a:srgbClr val="FF0000"/>
            </a:solidFill>
          </a:endParaRPr>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1152525</xdr:colOff>
          <xdr:row>38</xdr:row>
          <xdr:rowOff>0</xdr:rowOff>
        </xdr:to>
        <xdr:sp macro="" textlink="">
          <xdr:nvSpPr>
            <xdr:cNvPr id="325635" name="Check Box 3" hidden="1">
              <a:extLst>
                <a:ext uri="{63B3BB69-23CF-44E3-9099-C40C66FF867C}">
                  <a14:compatExt spid="_x0000_s325635"/>
                </a:ext>
                <a:ext uri="{FF2B5EF4-FFF2-40B4-BE49-F238E27FC236}">
                  <a16:creationId xmlns:a16="http://schemas.microsoft.com/office/drawing/2014/main" id="{00000000-0008-0000-0900-000003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0</xdr:rowOff>
        </xdr:from>
        <xdr:to>
          <xdr:col>4</xdr:col>
          <xdr:colOff>28575</xdr:colOff>
          <xdr:row>38</xdr:row>
          <xdr:rowOff>0</xdr:rowOff>
        </xdr:to>
        <xdr:sp macro="" textlink="">
          <xdr:nvSpPr>
            <xdr:cNvPr id="325636" name="Check Box 4" hidden="1">
              <a:extLst>
                <a:ext uri="{63B3BB69-23CF-44E3-9099-C40C66FF867C}">
                  <a14:compatExt spid="_x0000_s325636"/>
                </a:ext>
                <a:ext uri="{FF2B5EF4-FFF2-40B4-BE49-F238E27FC236}">
                  <a16:creationId xmlns:a16="http://schemas.microsoft.com/office/drawing/2014/main" id="{00000000-0008-0000-0900-000004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771525</xdr:colOff>
          <xdr:row>38</xdr:row>
          <xdr:rowOff>0</xdr:rowOff>
        </xdr:to>
        <xdr:sp macro="" textlink="">
          <xdr:nvSpPr>
            <xdr:cNvPr id="325637" name="Check Box 5" hidden="1">
              <a:extLst>
                <a:ext uri="{63B3BB69-23CF-44E3-9099-C40C66FF867C}">
                  <a14:compatExt spid="_x0000_s325637"/>
                </a:ext>
                <a:ext uri="{FF2B5EF4-FFF2-40B4-BE49-F238E27FC236}">
                  <a16:creationId xmlns:a16="http://schemas.microsoft.com/office/drawing/2014/main" id="{00000000-0008-0000-0900-000005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37</xdr:row>
      <xdr:rowOff>0</xdr:rowOff>
    </xdr:from>
    <xdr:to>
      <xdr:col>13</xdr:col>
      <xdr:colOff>209550</xdr:colOff>
      <xdr:row>39</xdr:row>
      <xdr:rowOff>85725</xdr:rowOff>
    </xdr:to>
    <xdr:sp macro="" textlink="">
      <xdr:nvSpPr>
        <xdr:cNvPr id="14" name="吹き出し: 四角形 13">
          <a:extLst>
            <a:ext uri="{FF2B5EF4-FFF2-40B4-BE49-F238E27FC236}">
              <a16:creationId xmlns:a16="http://schemas.microsoft.com/office/drawing/2014/main" id="{00000000-0008-0000-0A00-00000E000000}"/>
            </a:ext>
          </a:extLst>
        </xdr:cNvPr>
        <xdr:cNvSpPr/>
      </xdr:nvSpPr>
      <xdr:spPr>
        <a:xfrm>
          <a:off x="6115050" y="8982075"/>
          <a:ext cx="3886200" cy="6000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38</xdr:row>
      <xdr:rowOff>76202</xdr:rowOff>
    </xdr:from>
    <xdr:to>
      <xdr:col>7</xdr:col>
      <xdr:colOff>342902</xdr:colOff>
      <xdr:row>38</xdr:row>
      <xdr:rowOff>85725</xdr:rowOff>
    </xdr:to>
    <xdr:cxnSp macro="">
      <xdr:nvCxnSpPr>
        <xdr:cNvPr id="15" name="直線矢印コネクタ 14">
          <a:extLst>
            <a:ext uri="{FF2B5EF4-FFF2-40B4-BE49-F238E27FC236}">
              <a16:creationId xmlns:a16="http://schemas.microsoft.com/office/drawing/2014/main" id="{00000000-0008-0000-0A00-00000F000000}"/>
            </a:ext>
          </a:extLst>
        </xdr:cNvPr>
        <xdr:cNvCxnSpPr/>
      </xdr:nvCxnSpPr>
      <xdr:spPr>
        <a:xfrm flipH="1">
          <a:off x="5838825" y="93059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971550</xdr:colOff>
      <xdr:row>5</xdr:row>
      <xdr:rowOff>142874</xdr:rowOff>
    </xdr:from>
    <xdr:to>
      <xdr:col>7</xdr:col>
      <xdr:colOff>190068</xdr:colOff>
      <xdr:row>11</xdr:row>
      <xdr:rowOff>75122</xdr:rowOff>
    </xdr:to>
    <xdr:sp macro="" textlink="">
      <xdr:nvSpPr>
        <xdr:cNvPr id="17" name="正方形/長方形 16">
          <a:extLst>
            <a:ext uri="{FF2B5EF4-FFF2-40B4-BE49-F238E27FC236}">
              <a16:creationId xmlns:a16="http://schemas.microsoft.com/office/drawing/2014/main" id="{00000000-0008-0000-0A00-000011000000}"/>
            </a:ext>
          </a:extLst>
        </xdr:cNvPr>
        <xdr:cNvSpPr/>
      </xdr:nvSpPr>
      <xdr:spPr>
        <a:xfrm rot="20868297">
          <a:off x="3895725" y="1085849"/>
          <a:ext cx="2085543" cy="1056198"/>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ja-JP" altLang="en-US" sz="1800">
              <a:solidFill>
                <a:srgbClr val="FF0000"/>
              </a:solidFill>
            </a:rPr>
            <a:t>（有機加工食品）</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44</xdr:col>
      <xdr:colOff>76200</xdr:colOff>
      <xdr:row>5</xdr:row>
      <xdr:rowOff>47626</xdr:rowOff>
    </xdr:from>
    <xdr:to>
      <xdr:col>45</xdr:col>
      <xdr:colOff>161925</xdr:colOff>
      <xdr:row>7</xdr:row>
      <xdr:rowOff>19051</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8458200" y="1190626"/>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247650</xdr:colOff>
      <xdr:row>4</xdr:row>
      <xdr:rowOff>190500</xdr:rowOff>
    </xdr:from>
    <xdr:to>
      <xdr:col>49</xdr:col>
      <xdr:colOff>542925</xdr:colOff>
      <xdr:row>7</xdr:row>
      <xdr:rowOff>190500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8820150" y="1085850"/>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657225</xdr:colOff>
      <xdr:row>0</xdr:row>
      <xdr:rowOff>200026</xdr:rowOff>
    </xdr:from>
    <xdr:to>
      <xdr:col>19</xdr:col>
      <xdr:colOff>666750</xdr:colOff>
      <xdr:row>5</xdr:row>
      <xdr:rowOff>180975</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10972800" y="200026"/>
          <a:ext cx="2066925" cy="1495424"/>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12</xdr:col>
      <xdr:colOff>581025</xdr:colOff>
      <xdr:row>0</xdr:row>
      <xdr:rowOff>142874</xdr:rowOff>
    </xdr:from>
    <xdr:to>
      <xdr:col>16</xdr:col>
      <xdr:colOff>571500</xdr:colOff>
      <xdr:row>5</xdr:row>
      <xdr:rowOff>161925</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8153400" y="142874"/>
          <a:ext cx="2733675" cy="1533526"/>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認証継続の通知書発行日は、</a:t>
          </a:r>
          <a:endParaRPr kumimoji="1" lang="en-US" altLang="ja-JP" sz="1400" b="1"/>
        </a:p>
        <a:p>
          <a:pPr algn="l"/>
          <a:r>
            <a:rPr kumimoji="1" lang="ja-JP" altLang="en-US" sz="1400" b="1"/>
            <a:t>　令和</a:t>
          </a:r>
          <a:r>
            <a:rPr kumimoji="1" lang="en-US" altLang="ja-JP" sz="1400" b="1"/>
            <a:t>7</a:t>
          </a:r>
          <a:r>
            <a:rPr kumimoji="1" lang="ja-JP" altLang="en-US" sz="1400" b="1"/>
            <a:t>年</a:t>
          </a:r>
          <a:r>
            <a:rPr kumimoji="1" lang="en-US" altLang="ja-JP" sz="1400" b="1"/>
            <a:t>10</a:t>
          </a:r>
          <a:r>
            <a:rPr kumimoji="1" lang="ja-JP" altLang="en-US" sz="1400" b="1"/>
            <a:t>月</a:t>
          </a:r>
          <a:r>
            <a:rPr kumimoji="1" lang="en-US" altLang="ja-JP" sz="1400" b="1"/>
            <a:t>15</a:t>
          </a:r>
          <a:r>
            <a:rPr kumimoji="1" lang="ja-JP" altLang="en-US" sz="1400" b="1"/>
            <a:t>日の場合　</a:t>
          </a:r>
          <a:r>
            <a:rPr kumimoji="1" lang="en-US" altLang="ja-JP" sz="1400" b="1"/>
            <a:t>"10/15"</a:t>
          </a:r>
          <a:r>
            <a:rPr kumimoji="1" lang="ja-JP" altLang="en-US" sz="1400" b="1"/>
            <a:t>と入力して下さい。</a:t>
          </a:r>
          <a:endParaRPr kumimoji="1" lang="en-US" altLang="ja-JP" sz="1400" b="1"/>
        </a:p>
        <a:p>
          <a:pPr algn="l"/>
          <a:r>
            <a:rPr kumimoji="1" lang="en-US" altLang="ja-JP" sz="1400" b="1"/>
            <a:t>R7.10.15</a:t>
          </a:r>
          <a:r>
            <a:rPr kumimoji="1" lang="ja-JP" altLang="en-US" sz="1400" b="1"/>
            <a:t>と表示されます。</a:t>
          </a:r>
          <a:endParaRPr kumimoji="1" lang="en-US" altLang="ja-JP" sz="1400" b="1"/>
        </a:p>
      </xdr:txBody>
    </xdr:sp>
    <xdr:clientData/>
  </xdr:twoCellAnchor>
  <xdr:twoCellAnchor>
    <xdr:from>
      <xdr:col>11</xdr:col>
      <xdr:colOff>9525</xdr:colOff>
      <xdr:row>3</xdr:row>
      <xdr:rowOff>109537</xdr:rowOff>
    </xdr:from>
    <xdr:to>
      <xdr:col>12</xdr:col>
      <xdr:colOff>581025</xdr:colOff>
      <xdr:row>3</xdr:row>
      <xdr:rowOff>171450</xdr:rowOff>
    </xdr:to>
    <xdr:cxnSp macro="">
      <xdr:nvCxnSpPr>
        <xdr:cNvPr id="4" name="直線矢印コネクタ 3">
          <a:extLst>
            <a:ext uri="{FF2B5EF4-FFF2-40B4-BE49-F238E27FC236}">
              <a16:creationId xmlns:a16="http://schemas.microsoft.com/office/drawing/2014/main" id="{00000000-0008-0000-0C00-000004000000}"/>
            </a:ext>
          </a:extLst>
        </xdr:cNvPr>
        <xdr:cNvCxnSpPr>
          <a:stCxn id="3" idx="1"/>
        </xdr:cNvCxnSpPr>
      </xdr:nvCxnSpPr>
      <xdr:spPr>
        <a:xfrm flipH="1">
          <a:off x="7458075" y="909637"/>
          <a:ext cx="695325" cy="619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561976</xdr:colOff>
      <xdr:row>3</xdr:row>
      <xdr:rowOff>109537</xdr:rowOff>
    </xdr:from>
    <xdr:to>
      <xdr:col>12</xdr:col>
      <xdr:colOff>581025</xdr:colOff>
      <xdr:row>5</xdr:row>
      <xdr:rowOff>190500</xdr:rowOff>
    </xdr:to>
    <xdr:cxnSp macro="">
      <xdr:nvCxnSpPr>
        <xdr:cNvPr id="5" name="直線矢印コネクタ 4">
          <a:extLst>
            <a:ext uri="{FF2B5EF4-FFF2-40B4-BE49-F238E27FC236}">
              <a16:creationId xmlns:a16="http://schemas.microsoft.com/office/drawing/2014/main" id="{00000000-0008-0000-0C00-000005000000}"/>
            </a:ext>
          </a:extLst>
        </xdr:cNvPr>
        <xdr:cNvCxnSpPr>
          <a:stCxn id="3" idx="1"/>
        </xdr:cNvCxnSpPr>
      </xdr:nvCxnSpPr>
      <xdr:spPr>
        <a:xfrm flipH="1">
          <a:off x="7439026" y="909637"/>
          <a:ext cx="714374" cy="7953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657225</xdr:colOff>
      <xdr:row>0</xdr:row>
      <xdr:rowOff>200026</xdr:rowOff>
    </xdr:from>
    <xdr:to>
      <xdr:col>19</xdr:col>
      <xdr:colOff>666750</xdr:colOff>
      <xdr:row>5</xdr:row>
      <xdr:rowOff>180975</xdr:rowOff>
    </xdr:to>
    <xdr:sp macro="" textlink="">
      <xdr:nvSpPr>
        <xdr:cNvPr id="2" name="吹き出し: 四角形 1">
          <a:extLst>
            <a:ext uri="{FF2B5EF4-FFF2-40B4-BE49-F238E27FC236}">
              <a16:creationId xmlns:a16="http://schemas.microsoft.com/office/drawing/2014/main" id="{00000000-0008-0000-0D00-000002000000}"/>
            </a:ext>
          </a:extLst>
        </xdr:cNvPr>
        <xdr:cNvSpPr/>
      </xdr:nvSpPr>
      <xdr:spPr>
        <a:xfrm>
          <a:off x="10972800" y="200026"/>
          <a:ext cx="2066925" cy="1495424"/>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12</xdr:col>
      <xdr:colOff>581025</xdr:colOff>
      <xdr:row>0</xdr:row>
      <xdr:rowOff>142874</xdr:rowOff>
    </xdr:from>
    <xdr:to>
      <xdr:col>16</xdr:col>
      <xdr:colOff>571500</xdr:colOff>
      <xdr:row>5</xdr:row>
      <xdr:rowOff>161925</xdr:rowOff>
    </xdr:to>
    <xdr:sp macro="" textlink="">
      <xdr:nvSpPr>
        <xdr:cNvPr id="3" name="吹き出し: 四角形 2">
          <a:extLst>
            <a:ext uri="{FF2B5EF4-FFF2-40B4-BE49-F238E27FC236}">
              <a16:creationId xmlns:a16="http://schemas.microsoft.com/office/drawing/2014/main" id="{00000000-0008-0000-0D00-000003000000}"/>
            </a:ext>
          </a:extLst>
        </xdr:cNvPr>
        <xdr:cNvSpPr/>
      </xdr:nvSpPr>
      <xdr:spPr>
        <a:xfrm>
          <a:off x="8153400" y="142874"/>
          <a:ext cx="2733675" cy="1533526"/>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認証継続の通知書発行日は、</a:t>
          </a:r>
          <a:endParaRPr kumimoji="1" lang="en-US" altLang="ja-JP" sz="1400" b="1"/>
        </a:p>
        <a:p>
          <a:pPr algn="l"/>
          <a:r>
            <a:rPr kumimoji="1" lang="ja-JP" altLang="en-US" sz="1400" b="1"/>
            <a:t>　令和</a:t>
          </a:r>
          <a:r>
            <a:rPr kumimoji="1" lang="en-US" altLang="ja-JP" sz="1400" b="1"/>
            <a:t>7</a:t>
          </a:r>
          <a:r>
            <a:rPr kumimoji="1" lang="ja-JP" altLang="en-US" sz="1400" b="1"/>
            <a:t>年</a:t>
          </a:r>
          <a:r>
            <a:rPr kumimoji="1" lang="en-US" altLang="ja-JP" sz="1400" b="1"/>
            <a:t>10</a:t>
          </a:r>
          <a:r>
            <a:rPr kumimoji="1" lang="ja-JP" altLang="en-US" sz="1400" b="1"/>
            <a:t>月</a:t>
          </a:r>
          <a:r>
            <a:rPr kumimoji="1" lang="en-US" altLang="ja-JP" sz="1400" b="1"/>
            <a:t>15</a:t>
          </a:r>
          <a:r>
            <a:rPr kumimoji="1" lang="ja-JP" altLang="en-US" sz="1400" b="1"/>
            <a:t>日の場合　</a:t>
          </a:r>
          <a:r>
            <a:rPr kumimoji="1" lang="en-US" altLang="ja-JP" sz="1400" b="1"/>
            <a:t>"10/15"</a:t>
          </a:r>
          <a:r>
            <a:rPr kumimoji="1" lang="ja-JP" altLang="en-US" sz="1400" b="1"/>
            <a:t>と入力して下さい。</a:t>
          </a:r>
          <a:endParaRPr kumimoji="1" lang="en-US" altLang="ja-JP" sz="1400" b="1"/>
        </a:p>
        <a:p>
          <a:pPr algn="l"/>
          <a:r>
            <a:rPr kumimoji="1" lang="en-US" altLang="ja-JP" sz="1400" b="1"/>
            <a:t>R7.10.15</a:t>
          </a:r>
          <a:r>
            <a:rPr kumimoji="1" lang="ja-JP" altLang="en-US" sz="1400" b="1"/>
            <a:t>と表示されます。</a:t>
          </a:r>
          <a:endParaRPr kumimoji="1" lang="en-US" altLang="ja-JP" sz="1400" b="1"/>
        </a:p>
      </xdr:txBody>
    </xdr:sp>
    <xdr:clientData/>
  </xdr:twoCellAnchor>
  <xdr:twoCellAnchor>
    <xdr:from>
      <xdr:col>11</xdr:col>
      <xdr:colOff>9525</xdr:colOff>
      <xdr:row>3</xdr:row>
      <xdr:rowOff>109537</xdr:rowOff>
    </xdr:from>
    <xdr:to>
      <xdr:col>12</xdr:col>
      <xdr:colOff>581025</xdr:colOff>
      <xdr:row>3</xdr:row>
      <xdr:rowOff>171450</xdr:rowOff>
    </xdr:to>
    <xdr:cxnSp macro="">
      <xdr:nvCxnSpPr>
        <xdr:cNvPr id="4" name="直線矢印コネクタ 3">
          <a:extLst>
            <a:ext uri="{FF2B5EF4-FFF2-40B4-BE49-F238E27FC236}">
              <a16:creationId xmlns:a16="http://schemas.microsoft.com/office/drawing/2014/main" id="{00000000-0008-0000-0D00-000004000000}"/>
            </a:ext>
          </a:extLst>
        </xdr:cNvPr>
        <xdr:cNvCxnSpPr>
          <a:stCxn id="3" idx="1"/>
        </xdr:cNvCxnSpPr>
      </xdr:nvCxnSpPr>
      <xdr:spPr>
        <a:xfrm flipH="1">
          <a:off x="7458075" y="909637"/>
          <a:ext cx="695325" cy="619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561976</xdr:colOff>
      <xdr:row>3</xdr:row>
      <xdr:rowOff>109537</xdr:rowOff>
    </xdr:from>
    <xdr:to>
      <xdr:col>12</xdr:col>
      <xdr:colOff>581025</xdr:colOff>
      <xdr:row>5</xdr:row>
      <xdr:rowOff>190500</xdr:rowOff>
    </xdr:to>
    <xdr:cxnSp macro="">
      <xdr:nvCxnSpPr>
        <xdr:cNvPr id="7" name="直線矢印コネクタ 6">
          <a:extLst>
            <a:ext uri="{FF2B5EF4-FFF2-40B4-BE49-F238E27FC236}">
              <a16:creationId xmlns:a16="http://schemas.microsoft.com/office/drawing/2014/main" id="{00000000-0008-0000-0D00-000007000000}"/>
            </a:ext>
          </a:extLst>
        </xdr:cNvPr>
        <xdr:cNvCxnSpPr>
          <a:stCxn id="3" idx="1"/>
        </xdr:cNvCxnSpPr>
      </xdr:nvCxnSpPr>
      <xdr:spPr>
        <a:xfrm flipH="1">
          <a:off x="7439026" y="909637"/>
          <a:ext cx="714374" cy="7953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133351</xdr:colOff>
      <xdr:row>2</xdr:row>
      <xdr:rowOff>76200</xdr:rowOff>
    </xdr:from>
    <xdr:to>
      <xdr:col>10</xdr:col>
      <xdr:colOff>340995</xdr:colOff>
      <xdr:row>4</xdr:row>
      <xdr:rowOff>85725</xdr:rowOff>
    </xdr:to>
    <xdr:sp macro="" textlink="">
      <xdr:nvSpPr>
        <xdr:cNvPr id="4" name="右中かっこ 3">
          <a:extLst>
            <a:ext uri="{FF2B5EF4-FFF2-40B4-BE49-F238E27FC236}">
              <a16:creationId xmlns:a16="http://schemas.microsoft.com/office/drawing/2014/main" id="{00000000-0008-0000-0E00-000004000000}"/>
            </a:ext>
          </a:extLst>
        </xdr:cNvPr>
        <xdr:cNvSpPr/>
      </xdr:nvSpPr>
      <xdr:spPr>
        <a:xfrm>
          <a:off x="6924676" y="552450"/>
          <a:ext cx="207644"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1</xdr:row>
      <xdr:rowOff>200025</xdr:rowOff>
    </xdr:from>
    <xdr:to>
      <xdr:col>12</xdr:col>
      <xdr:colOff>1504950</xdr:colOff>
      <xdr:row>6</xdr:row>
      <xdr:rowOff>171450</xdr:rowOff>
    </xdr:to>
    <xdr:sp macro="" textlink="">
      <xdr:nvSpPr>
        <xdr:cNvPr id="5" name="吹き出し: 四角形 4">
          <a:extLst>
            <a:ext uri="{FF2B5EF4-FFF2-40B4-BE49-F238E27FC236}">
              <a16:creationId xmlns:a16="http://schemas.microsoft.com/office/drawing/2014/main" id="{00000000-0008-0000-0E00-000005000000}"/>
            </a:ext>
          </a:extLst>
        </xdr:cNvPr>
        <xdr:cNvSpPr/>
      </xdr:nvSpPr>
      <xdr:spPr>
        <a:xfrm>
          <a:off x="7248525" y="43815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xdr:from>
          <xdr:col>6</xdr:col>
          <xdr:colOff>523875</xdr:colOff>
          <xdr:row>2</xdr:row>
          <xdr:rowOff>161925</xdr:rowOff>
        </xdr:from>
        <xdr:to>
          <xdr:col>8</xdr:col>
          <xdr:colOff>923925</xdr:colOff>
          <xdr:row>3</xdr:row>
          <xdr:rowOff>228600</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4524375" y="638175"/>
              <a:ext cx="1943100" cy="304800"/>
              <a:chOff x="1447798" y="857250"/>
              <a:chExt cx="1771655" cy="304800"/>
            </a:xfrm>
          </xdr:grpSpPr>
          <xdr:sp macro="" textlink="">
            <xdr:nvSpPr>
              <xdr:cNvPr id="297985" name="Check Box 1" hidden="1">
                <a:extLst>
                  <a:ext uri="{63B3BB69-23CF-44E3-9099-C40C66FF867C}">
                    <a14:compatExt spid="_x0000_s297985"/>
                  </a:ext>
                  <a:ext uri="{FF2B5EF4-FFF2-40B4-BE49-F238E27FC236}">
                    <a16:creationId xmlns:a16="http://schemas.microsoft.com/office/drawing/2014/main" id="{00000000-0008-0000-0D00-0000018C0400}"/>
                  </a:ext>
                </a:extLst>
              </xdr:cNvPr>
              <xdr:cNvSpPr/>
            </xdr:nvSpPr>
            <xdr:spPr bwMode="auto">
              <a:xfrm>
                <a:off x="1447798" y="857250"/>
                <a:ext cx="561975" cy="30480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sp macro="" textlink="">
            <xdr:nvSpPr>
              <xdr:cNvPr id="297986" name="Check Box 2" hidden="1">
                <a:extLst>
                  <a:ext uri="{63B3BB69-23CF-44E3-9099-C40C66FF867C}">
                    <a14:compatExt spid="_x0000_s297986"/>
                  </a:ext>
                  <a:ext uri="{FF2B5EF4-FFF2-40B4-BE49-F238E27FC236}">
                    <a16:creationId xmlns:a16="http://schemas.microsoft.com/office/drawing/2014/main" id="{00000000-0008-0000-0D00-0000028C0400}"/>
                  </a:ext>
                </a:extLst>
              </xdr:cNvPr>
              <xdr:cNvSpPr/>
            </xdr:nvSpPr>
            <xdr:spPr bwMode="auto">
              <a:xfrm>
                <a:off x="2038350" y="857250"/>
                <a:ext cx="571500" cy="30480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sp macro="" textlink="">
            <xdr:nvSpPr>
              <xdr:cNvPr id="297987" name="Check Box 3" hidden="1">
                <a:extLst>
                  <a:ext uri="{63B3BB69-23CF-44E3-9099-C40C66FF867C}">
                    <a14:compatExt spid="_x0000_s297987"/>
                  </a:ext>
                  <a:ext uri="{FF2B5EF4-FFF2-40B4-BE49-F238E27FC236}">
                    <a16:creationId xmlns:a16="http://schemas.microsoft.com/office/drawing/2014/main" id="{00000000-0008-0000-0D00-0000038C0400}"/>
                  </a:ext>
                </a:extLst>
              </xdr:cNvPr>
              <xdr:cNvSpPr/>
            </xdr:nvSpPr>
            <xdr:spPr bwMode="auto">
              <a:xfrm>
                <a:off x="2647953" y="857250"/>
                <a:ext cx="571500" cy="30480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97988" name="Check Box 4" hidden="1">
              <a:extLst>
                <a:ext uri="{63B3BB69-23CF-44E3-9099-C40C66FF867C}">
                  <a14:compatExt spid="_x0000_s297988"/>
                </a:ext>
                <a:ext uri="{FF2B5EF4-FFF2-40B4-BE49-F238E27FC236}">
                  <a16:creationId xmlns:a16="http://schemas.microsoft.com/office/drawing/2014/main" id="{00000000-0008-0000-0D00-0000048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97989" name="Check Box 5" hidden="1">
              <a:extLst>
                <a:ext uri="{63B3BB69-23CF-44E3-9099-C40C66FF867C}">
                  <a14:compatExt spid="_x0000_s297989"/>
                </a:ext>
                <a:ext uri="{FF2B5EF4-FFF2-40B4-BE49-F238E27FC236}">
                  <a16:creationId xmlns:a16="http://schemas.microsoft.com/office/drawing/2014/main" id="{00000000-0008-0000-0D00-0000058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11</xdr:col>
      <xdr:colOff>0</xdr:colOff>
      <xdr:row>13</xdr:row>
      <xdr:rowOff>38100</xdr:rowOff>
    </xdr:from>
    <xdr:to>
      <xdr:col>12</xdr:col>
      <xdr:colOff>1714500</xdr:colOff>
      <xdr:row>18</xdr:row>
      <xdr:rowOff>9525</xdr:rowOff>
    </xdr:to>
    <xdr:sp macro="" textlink="">
      <xdr:nvSpPr>
        <xdr:cNvPr id="10" name="吹き出し: 四角形 9">
          <a:extLst>
            <a:ext uri="{FF2B5EF4-FFF2-40B4-BE49-F238E27FC236}">
              <a16:creationId xmlns:a16="http://schemas.microsoft.com/office/drawing/2014/main" id="{00000000-0008-0000-0E00-00000A000000}"/>
            </a:ext>
          </a:extLst>
        </xdr:cNvPr>
        <xdr:cNvSpPr/>
      </xdr:nvSpPr>
      <xdr:spPr>
        <a:xfrm>
          <a:off x="7305675" y="313372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133351</xdr:colOff>
      <xdr:row>13</xdr:row>
      <xdr:rowOff>180975</xdr:rowOff>
    </xdr:from>
    <xdr:to>
      <xdr:col>10</xdr:col>
      <xdr:colOff>323850</xdr:colOff>
      <xdr:row>17</xdr:row>
      <xdr:rowOff>152400</xdr:rowOff>
    </xdr:to>
    <xdr:sp macro="" textlink="">
      <xdr:nvSpPr>
        <xdr:cNvPr id="11" name="右中かっこ 10">
          <a:extLst>
            <a:ext uri="{FF2B5EF4-FFF2-40B4-BE49-F238E27FC236}">
              <a16:creationId xmlns:a16="http://schemas.microsoft.com/office/drawing/2014/main" id="{00000000-0008-0000-0E00-00000B000000}"/>
            </a:ext>
          </a:extLst>
        </xdr:cNvPr>
        <xdr:cNvSpPr/>
      </xdr:nvSpPr>
      <xdr:spPr>
        <a:xfrm>
          <a:off x="6772276" y="3276600"/>
          <a:ext cx="190499" cy="9239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7496175" y="3819525"/>
          <a:ext cx="4314824" cy="2371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10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10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53954" name="Check Box 2" hidden="1">
              <a:extLst>
                <a:ext uri="{63B3BB69-23CF-44E3-9099-C40C66FF867C}">
                  <a14:compatExt spid="_x0000_s253954"/>
                </a:ext>
                <a:ext uri="{FF2B5EF4-FFF2-40B4-BE49-F238E27FC236}">
                  <a16:creationId xmlns:a16="http://schemas.microsoft.com/office/drawing/2014/main" id="{00000000-0008-0000-0F00-000002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53955" name="Check Box 3" hidden="1">
              <a:extLst>
                <a:ext uri="{63B3BB69-23CF-44E3-9099-C40C66FF867C}">
                  <a14:compatExt spid="_x0000_s253955"/>
                </a:ext>
                <a:ext uri="{FF2B5EF4-FFF2-40B4-BE49-F238E27FC236}">
                  <a16:creationId xmlns:a16="http://schemas.microsoft.com/office/drawing/2014/main" id="{00000000-0008-0000-0F00-000003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53956" name="Check Box 4" hidden="1">
              <a:extLst>
                <a:ext uri="{63B3BB69-23CF-44E3-9099-C40C66FF867C}">
                  <a14:compatExt spid="_x0000_s253956"/>
                </a:ext>
                <a:ext uri="{FF2B5EF4-FFF2-40B4-BE49-F238E27FC236}">
                  <a16:creationId xmlns:a16="http://schemas.microsoft.com/office/drawing/2014/main" id="{00000000-0008-0000-0F00-000004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53957" name="Check Box 5" hidden="1">
              <a:extLst>
                <a:ext uri="{63B3BB69-23CF-44E3-9099-C40C66FF867C}">
                  <a14:compatExt spid="_x0000_s253957"/>
                </a:ext>
                <a:ext uri="{FF2B5EF4-FFF2-40B4-BE49-F238E27FC236}">
                  <a16:creationId xmlns:a16="http://schemas.microsoft.com/office/drawing/2014/main" id="{00000000-0008-0000-0F00-000005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29</xdr:row>
          <xdr:rowOff>57150</xdr:rowOff>
        </xdr:from>
        <xdr:to>
          <xdr:col>8</xdr:col>
          <xdr:colOff>619125</xdr:colOff>
          <xdr:row>29</xdr:row>
          <xdr:rowOff>304800</xdr:rowOff>
        </xdr:to>
        <xdr:sp macro="" textlink="">
          <xdr:nvSpPr>
            <xdr:cNvPr id="253958" name="Check Box 6" hidden="1">
              <a:extLst>
                <a:ext uri="{63B3BB69-23CF-44E3-9099-C40C66FF867C}">
                  <a14:compatExt spid="_x0000_s253958"/>
                </a:ext>
                <a:ext uri="{FF2B5EF4-FFF2-40B4-BE49-F238E27FC236}">
                  <a16:creationId xmlns:a16="http://schemas.microsoft.com/office/drawing/2014/main" id="{00000000-0008-0000-0F00-000006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53959" name="Check Box 7" hidden="1">
              <a:extLst>
                <a:ext uri="{63B3BB69-23CF-44E3-9099-C40C66FF867C}">
                  <a14:compatExt spid="_x0000_s253959"/>
                </a:ext>
                <a:ext uri="{FF2B5EF4-FFF2-40B4-BE49-F238E27FC236}">
                  <a16:creationId xmlns:a16="http://schemas.microsoft.com/office/drawing/2014/main" id="{00000000-0008-0000-0F00-000007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7010400" y="2952750"/>
          <a:ext cx="3571875" cy="26479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11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11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95937" name="Check Box 1" hidden="1">
              <a:extLst>
                <a:ext uri="{63B3BB69-23CF-44E3-9099-C40C66FF867C}">
                  <a14:compatExt spid="_x0000_s295937"/>
                </a:ext>
                <a:ext uri="{FF2B5EF4-FFF2-40B4-BE49-F238E27FC236}">
                  <a16:creationId xmlns:a16="http://schemas.microsoft.com/office/drawing/2014/main" id="{00000000-0008-0000-1000-00000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95938" name="Check Box 2" hidden="1">
              <a:extLst>
                <a:ext uri="{63B3BB69-23CF-44E3-9099-C40C66FF867C}">
                  <a14:compatExt spid="_x0000_s295938"/>
                </a:ext>
                <a:ext uri="{FF2B5EF4-FFF2-40B4-BE49-F238E27FC236}">
                  <a16:creationId xmlns:a16="http://schemas.microsoft.com/office/drawing/2014/main" id="{00000000-0008-0000-1000-00000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95939" name="Check Box 3" hidden="1">
              <a:extLst>
                <a:ext uri="{63B3BB69-23CF-44E3-9099-C40C66FF867C}">
                  <a14:compatExt spid="_x0000_s295939"/>
                </a:ext>
                <a:ext uri="{FF2B5EF4-FFF2-40B4-BE49-F238E27FC236}">
                  <a16:creationId xmlns:a16="http://schemas.microsoft.com/office/drawing/2014/main" id="{00000000-0008-0000-1000-00000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95940" name="Check Box 4" hidden="1">
              <a:extLst>
                <a:ext uri="{63B3BB69-23CF-44E3-9099-C40C66FF867C}">
                  <a14:compatExt spid="_x0000_s295940"/>
                </a:ext>
                <a:ext uri="{FF2B5EF4-FFF2-40B4-BE49-F238E27FC236}">
                  <a16:creationId xmlns:a16="http://schemas.microsoft.com/office/drawing/2014/main" id="{00000000-0008-0000-1000-00000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95941" name="Check Box 5" hidden="1">
              <a:extLst>
                <a:ext uri="{63B3BB69-23CF-44E3-9099-C40C66FF867C}">
                  <a14:compatExt spid="_x0000_s295941"/>
                </a:ext>
                <a:ext uri="{FF2B5EF4-FFF2-40B4-BE49-F238E27FC236}">
                  <a16:creationId xmlns:a16="http://schemas.microsoft.com/office/drawing/2014/main" id="{00000000-0008-0000-1000-00000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95942" name="Check Box 6" hidden="1">
              <a:extLst>
                <a:ext uri="{63B3BB69-23CF-44E3-9099-C40C66FF867C}">
                  <a14:compatExt spid="_x0000_s295942"/>
                </a:ext>
                <a:ext uri="{FF2B5EF4-FFF2-40B4-BE49-F238E27FC236}">
                  <a16:creationId xmlns:a16="http://schemas.microsoft.com/office/drawing/2014/main" id="{00000000-0008-0000-1000-00000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95943" name="Check Box 7" hidden="1">
              <a:extLst>
                <a:ext uri="{63B3BB69-23CF-44E3-9099-C40C66FF867C}">
                  <a14:compatExt spid="_x0000_s295943"/>
                </a:ext>
                <a:ext uri="{FF2B5EF4-FFF2-40B4-BE49-F238E27FC236}">
                  <a16:creationId xmlns:a16="http://schemas.microsoft.com/office/drawing/2014/main" id="{00000000-0008-0000-1000-00000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13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13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13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7</xdr:row>
      <xdr:rowOff>279663</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0506657" y="748393"/>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7</xdr:row>
      <xdr:rowOff>279663</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10520847" y="749559"/>
          <a:ext cx="3396343" cy="2520954"/>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twoCellAnchor>
    <xdr:from>
      <xdr:col>2</xdr:col>
      <xdr:colOff>388774</xdr:colOff>
      <xdr:row>0</xdr:row>
      <xdr:rowOff>97194</xdr:rowOff>
    </xdr:from>
    <xdr:to>
      <xdr:col>3</xdr:col>
      <xdr:colOff>1205203</xdr:colOff>
      <xdr:row>0</xdr:row>
      <xdr:rowOff>408214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090764" y="97194"/>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342900</xdr:colOff>
      <xdr:row>0</xdr:row>
      <xdr:rowOff>11430</xdr:rowOff>
    </xdr:from>
    <xdr:to>
      <xdr:col>6</xdr:col>
      <xdr:colOff>771525</xdr:colOff>
      <xdr:row>1</xdr:row>
      <xdr:rowOff>9525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524000" y="11430"/>
          <a:ext cx="2228850" cy="169545"/>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みやざき有機農業拡大加速化事業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142875</xdr:colOff>
          <xdr:row>25</xdr:row>
          <xdr:rowOff>57150</xdr:rowOff>
        </xdr:from>
        <xdr:to>
          <xdr:col>7</xdr:col>
          <xdr:colOff>390525</xdr:colOff>
          <xdr:row>25</xdr:row>
          <xdr:rowOff>219075</xdr:rowOff>
        </xdr:to>
        <xdr:sp macro="" textlink="">
          <xdr:nvSpPr>
            <xdr:cNvPr id="247815" name="Check Box 7" hidden="1">
              <a:extLst>
                <a:ext uri="{63B3BB69-23CF-44E3-9099-C40C66FF867C}">
                  <a14:compatExt spid="_x0000_s247815"/>
                </a:ext>
                <a:ext uri="{FF2B5EF4-FFF2-40B4-BE49-F238E27FC236}">
                  <a16:creationId xmlns:a16="http://schemas.microsoft.com/office/drawing/2014/main" id="{00000000-0008-0000-0300-000007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2</xdr:row>
      <xdr:rowOff>9525</xdr:rowOff>
    </xdr:from>
    <xdr:to>
      <xdr:col>5</xdr:col>
      <xdr:colOff>514350</xdr:colOff>
      <xdr:row>2</xdr:row>
      <xdr:rowOff>209550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09575" y="352425"/>
          <a:ext cx="1638300" cy="2000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有機ＪＡＳ認証</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19050</xdr:rowOff>
        </xdr:from>
        <xdr:to>
          <xdr:col>7</xdr:col>
          <xdr:colOff>371475</xdr:colOff>
          <xdr:row>8</xdr:row>
          <xdr:rowOff>180975</xdr:rowOff>
        </xdr:to>
        <xdr:sp macro="" textlink="">
          <xdr:nvSpPr>
            <xdr:cNvPr id="247824" name="Check Box 16" hidden="1">
              <a:extLst>
                <a:ext uri="{63B3BB69-23CF-44E3-9099-C40C66FF867C}">
                  <a14:compatExt spid="_x0000_s247824"/>
                </a:ext>
                <a:ext uri="{FF2B5EF4-FFF2-40B4-BE49-F238E27FC236}">
                  <a16:creationId xmlns:a16="http://schemas.microsoft.com/office/drawing/2014/main" id="{00000000-0008-0000-0300-000010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19050</xdr:rowOff>
        </xdr:from>
        <xdr:to>
          <xdr:col>7</xdr:col>
          <xdr:colOff>371475</xdr:colOff>
          <xdr:row>9</xdr:row>
          <xdr:rowOff>180975</xdr:rowOff>
        </xdr:to>
        <xdr:sp macro="" textlink="">
          <xdr:nvSpPr>
            <xdr:cNvPr id="247826" name="Check Box 18" hidden="1">
              <a:extLst>
                <a:ext uri="{63B3BB69-23CF-44E3-9099-C40C66FF867C}">
                  <a14:compatExt spid="_x0000_s247826"/>
                </a:ext>
                <a:ext uri="{FF2B5EF4-FFF2-40B4-BE49-F238E27FC236}">
                  <a16:creationId xmlns:a16="http://schemas.microsoft.com/office/drawing/2014/main" id="{00000000-0008-0000-0300-000012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19050</xdr:rowOff>
        </xdr:from>
        <xdr:to>
          <xdr:col>7</xdr:col>
          <xdr:colOff>371475</xdr:colOff>
          <xdr:row>10</xdr:row>
          <xdr:rowOff>180975</xdr:rowOff>
        </xdr:to>
        <xdr:sp macro="" textlink="">
          <xdr:nvSpPr>
            <xdr:cNvPr id="247827" name="Check Box 19" hidden="1">
              <a:extLst>
                <a:ext uri="{63B3BB69-23CF-44E3-9099-C40C66FF867C}">
                  <a14:compatExt spid="_x0000_s247827"/>
                </a:ext>
                <a:ext uri="{FF2B5EF4-FFF2-40B4-BE49-F238E27FC236}">
                  <a16:creationId xmlns:a16="http://schemas.microsoft.com/office/drawing/2014/main" id="{00000000-0008-0000-0300-000013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19050</xdr:rowOff>
        </xdr:from>
        <xdr:to>
          <xdr:col>7</xdr:col>
          <xdr:colOff>371475</xdr:colOff>
          <xdr:row>11</xdr:row>
          <xdr:rowOff>180975</xdr:rowOff>
        </xdr:to>
        <xdr:sp macro="" textlink="">
          <xdr:nvSpPr>
            <xdr:cNvPr id="247828" name="Check Box 20" hidden="1">
              <a:extLst>
                <a:ext uri="{63B3BB69-23CF-44E3-9099-C40C66FF867C}">
                  <a14:compatExt spid="_x0000_s247828"/>
                </a:ext>
                <a:ext uri="{FF2B5EF4-FFF2-40B4-BE49-F238E27FC236}">
                  <a16:creationId xmlns:a16="http://schemas.microsoft.com/office/drawing/2014/main" id="{00000000-0008-0000-0300-000014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371475</xdr:colOff>
          <xdr:row>12</xdr:row>
          <xdr:rowOff>180975</xdr:rowOff>
        </xdr:to>
        <xdr:sp macro="" textlink="">
          <xdr:nvSpPr>
            <xdr:cNvPr id="247829" name="Check Box 21" hidden="1">
              <a:extLst>
                <a:ext uri="{63B3BB69-23CF-44E3-9099-C40C66FF867C}">
                  <a14:compatExt spid="_x0000_s247829"/>
                </a:ext>
                <a:ext uri="{FF2B5EF4-FFF2-40B4-BE49-F238E27FC236}">
                  <a16:creationId xmlns:a16="http://schemas.microsoft.com/office/drawing/2014/main" id="{00000000-0008-0000-0300-000015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19050</xdr:rowOff>
        </xdr:from>
        <xdr:to>
          <xdr:col>7</xdr:col>
          <xdr:colOff>371475</xdr:colOff>
          <xdr:row>13</xdr:row>
          <xdr:rowOff>180975</xdr:rowOff>
        </xdr:to>
        <xdr:sp macro="" textlink="">
          <xdr:nvSpPr>
            <xdr:cNvPr id="247830" name="Check Box 22" hidden="1">
              <a:extLst>
                <a:ext uri="{63B3BB69-23CF-44E3-9099-C40C66FF867C}">
                  <a14:compatExt spid="_x0000_s247830"/>
                </a:ext>
                <a:ext uri="{FF2B5EF4-FFF2-40B4-BE49-F238E27FC236}">
                  <a16:creationId xmlns:a16="http://schemas.microsoft.com/office/drawing/2014/main" id="{00000000-0008-0000-0300-000016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19050</xdr:rowOff>
        </xdr:from>
        <xdr:to>
          <xdr:col>7</xdr:col>
          <xdr:colOff>371475</xdr:colOff>
          <xdr:row>14</xdr:row>
          <xdr:rowOff>180975</xdr:rowOff>
        </xdr:to>
        <xdr:sp macro="" textlink="">
          <xdr:nvSpPr>
            <xdr:cNvPr id="247831" name="Check Box 23" hidden="1">
              <a:extLst>
                <a:ext uri="{63B3BB69-23CF-44E3-9099-C40C66FF867C}">
                  <a14:compatExt spid="_x0000_s247831"/>
                </a:ext>
                <a:ext uri="{FF2B5EF4-FFF2-40B4-BE49-F238E27FC236}">
                  <a16:creationId xmlns:a16="http://schemas.microsoft.com/office/drawing/2014/main" id="{00000000-0008-0000-0300-000017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19050</xdr:rowOff>
        </xdr:from>
        <xdr:to>
          <xdr:col>7</xdr:col>
          <xdr:colOff>371475</xdr:colOff>
          <xdr:row>15</xdr:row>
          <xdr:rowOff>180975</xdr:rowOff>
        </xdr:to>
        <xdr:sp macro="" textlink="">
          <xdr:nvSpPr>
            <xdr:cNvPr id="247832" name="Check Box 24" hidden="1">
              <a:extLst>
                <a:ext uri="{63B3BB69-23CF-44E3-9099-C40C66FF867C}">
                  <a14:compatExt spid="_x0000_s247832"/>
                </a:ext>
                <a:ext uri="{FF2B5EF4-FFF2-40B4-BE49-F238E27FC236}">
                  <a16:creationId xmlns:a16="http://schemas.microsoft.com/office/drawing/2014/main" id="{00000000-0008-0000-0300-000018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18</xdr:row>
          <xdr:rowOff>19050</xdr:rowOff>
        </xdr:from>
        <xdr:to>
          <xdr:col>7</xdr:col>
          <xdr:colOff>371475</xdr:colOff>
          <xdr:row>18</xdr:row>
          <xdr:rowOff>180975</xdr:rowOff>
        </xdr:to>
        <xdr:sp macro="" textlink="">
          <xdr:nvSpPr>
            <xdr:cNvPr id="247833" name="Check Box 25" hidden="1">
              <a:extLst>
                <a:ext uri="{63B3BB69-23CF-44E3-9099-C40C66FF867C}">
                  <a14:compatExt spid="_x0000_s247833"/>
                </a:ext>
                <a:ext uri="{FF2B5EF4-FFF2-40B4-BE49-F238E27FC236}">
                  <a16:creationId xmlns:a16="http://schemas.microsoft.com/office/drawing/2014/main" id="{00000000-0008-0000-0300-000019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19</xdr:row>
          <xdr:rowOff>19050</xdr:rowOff>
        </xdr:from>
        <xdr:to>
          <xdr:col>7</xdr:col>
          <xdr:colOff>371475</xdr:colOff>
          <xdr:row>19</xdr:row>
          <xdr:rowOff>180975</xdr:rowOff>
        </xdr:to>
        <xdr:sp macro="" textlink="">
          <xdr:nvSpPr>
            <xdr:cNvPr id="247834" name="Check Box 26" hidden="1">
              <a:extLst>
                <a:ext uri="{63B3BB69-23CF-44E3-9099-C40C66FF867C}">
                  <a14:compatExt spid="_x0000_s247834"/>
                </a:ext>
                <a:ext uri="{FF2B5EF4-FFF2-40B4-BE49-F238E27FC236}">
                  <a16:creationId xmlns:a16="http://schemas.microsoft.com/office/drawing/2014/main" id="{00000000-0008-0000-0300-00001A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57150</xdr:rowOff>
        </xdr:from>
        <xdr:to>
          <xdr:col>7</xdr:col>
          <xdr:colOff>390525</xdr:colOff>
          <xdr:row>26</xdr:row>
          <xdr:rowOff>219075</xdr:rowOff>
        </xdr:to>
        <xdr:sp macro="" textlink="">
          <xdr:nvSpPr>
            <xdr:cNvPr id="247835" name="Check Box 27" hidden="1">
              <a:extLst>
                <a:ext uri="{63B3BB69-23CF-44E3-9099-C40C66FF867C}">
                  <a14:compatExt spid="_x0000_s247835"/>
                </a:ext>
                <a:ext uri="{FF2B5EF4-FFF2-40B4-BE49-F238E27FC236}">
                  <a16:creationId xmlns:a16="http://schemas.microsoft.com/office/drawing/2014/main" id="{00000000-0008-0000-0300-00001B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57150</xdr:rowOff>
        </xdr:from>
        <xdr:to>
          <xdr:col>7</xdr:col>
          <xdr:colOff>390525</xdr:colOff>
          <xdr:row>27</xdr:row>
          <xdr:rowOff>219075</xdr:rowOff>
        </xdr:to>
        <xdr:sp macro="" textlink="">
          <xdr:nvSpPr>
            <xdr:cNvPr id="247836" name="Check Box 28" hidden="1">
              <a:extLst>
                <a:ext uri="{63B3BB69-23CF-44E3-9099-C40C66FF867C}">
                  <a14:compatExt spid="_x0000_s247836"/>
                </a:ext>
                <a:ext uri="{FF2B5EF4-FFF2-40B4-BE49-F238E27FC236}">
                  <a16:creationId xmlns:a16="http://schemas.microsoft.com/office/drawing/2014/main" id="{00000000-0008-0000-0300-00001C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57150</xdr:rowOff>
        </xdr:from>
        <xdr:to>
          <xdr:col>7</xdr:col>
          <xdr:colOff>390525</xdr:colOff>
          <xdr:row>30</xdr:row>
          <xdr:rowOff>219075</xdr:rowOff>
        </xdr:to>
        <xdr:sp macro="" textlink="">
          <xdr:nvSpPr>
            <xdr:cNvPr id="247837" name="Check Box 29" hidden="1">
              <a:extLst>
                <a:ext uri="{63B3BB69-23CF-44E3-9099-C40C66FF867C}">
                  <a14:compatExt spid="_x0000_s247837"/>
                </a:ext>
                <a:ext uri="{FF2B5EF4-FFF2-40B4-BE49-F238E27FC236}">
                  <a16:creationId xmlns:a16="http://schemas.microsoft.com/office/drawing/2014/main" id="{00000000-0008-0000-0300-00001D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57150</xdr:rowOff>
        </xdr:from>
        <xdr:to>
          <xdr:col>7</xdr:col>
          <xdr:colOff>390525</xdr:colOff>
          <xdr:row>31</xdr:row>
          <xdr:rowOff>219075</xdr:rowOff>
        </xdr:to>
        <xdr:sp macro="" textlink="">
          <xdr:nvSpPr>
            <xdr:cNvPr id="247838" name="Check Box 30" hidden="1">
              <a:extLst>
                <a:ext uri="{63B3BB69-23CF-44E3-9099-C40C66FF867C}">
                  <a14:compatExt spid="_x0000_s247838"/>
                </a:ext>
                <a:ext uri="{FF2B5EF4-FFF2-40B4-BE49-F238E27FC236}">
                  <a16:creationId xmlns:a16="http://schemas.microsoft.com/office/drawing/2014/main" id="{00000000-0008-0000-0300-00001E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47839" name="Check Box 31" hidden="1">
              <a:extLst>
                <a:ext uri="{63B3BB69-23CF-44E3-9099-C40C66FF867C}">
                  <a14:compatExt spid="_x0000_s247839"/>
                </a:ext>
                <a:ext uri="{FF2B5EF4-FFF2-40B4-BE49-F238E27FC236}">
                  <a16:creationId xmlns:a16="http://schemas.microsoft.com/office/drawing/2014/main" id="{00000000-0008-0000-0300-00001F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57150</xdr:rowOff>
        </xdr:from>
        <xdr:to>
          <xdr:col>7</xdr:col>
          <xdr:colOff>390525</xdr:colOff>
          <xdr:row>29</xdr:row>
          <xdr:rowOff>219075</xdr:rowOff>
        </xdr:to>
        <xdr:sp macro="" textlink="">
          <xdr:nvSpPr>
            <xdr:cNvPr id="247840" name="Check Box 32" hidden="1">
              <a:extLst>
                <a:ext uri="{63B3BB69-23CF-44E3-9099-C40C66FF867C}">
                  <a14:compatExt spid="_x0000_s247840"/>
                </a:ext>
                <a:ext uri="{FF2B5EF4-FFF2-40B4-BE49-F238E27FC236}">
                  <a16:creationId xmlns:a16="http://schemas.microsoft.com/office/drawing/2014/main" id="{00000000-0008-0000-0300-000020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19050</xdr:rowOff>
        </xdr:from>
        <xdr:to>
          <xdr:col>7</xdr:col>
          <xdr:colOff>371475</xdr:colOff>
          <xdr:row>17</xdr:row>
          <xdr:rowOff>180975</xdr:rowOff>
        </xdr:to>
        <xdr:sp macro="" textlink="">
          <xdr:nvSpPr>
            <xdr:cNvPr id="247841" name="Check Box 33" hidden="1">
              <a:extLst>
                <a:ext uri="{63B3BB69-23CF-44E3-9099-C40C66FF867C}">
                  <a14:compatExt spid="_x0000_s247841"/>
                </a:ext>
                <a:ext uri="{FF2B5EF4-FFF2-40B4-BE49-F238E27FC236}">
                  <a16:creationId xmlns:a16="http://schemas.microsoft.com/office/drawing/2014/main" id="{00000000-0008-0000-0300-000021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0</xdr:rowOff>
        </xdr:from>
        <xdr:to>
          <xdr:col>7</xdr:col>
          <xdr:colOff>371475</xdr:colOff>
          <xdr:row>17</xdr:row>
          <xdr:rowOff>0</xdr:rowOff>
        </xdr:to>
        <xdr:sp macro="" textlink="">
          <xdr:nvSpPr>
            <xdr:cNvPr id="247842" name="Check Box 34" hidden="1">
              <a:extLst>
                <a:ext uri="{63B3BB69-23CF-44E3-9099-C40C66FF867C}">
                  <a14:compatExt spid="_x0000_s247842"/>
                </a:ext>
                <a:ext uri="{FF2B5EF4-FFF2-40B4-BE49-F238E27FC236}">
                  <a16:creationId xmlns:a16="http://schemas.microsoft.com/office/drawing/2014/main" id="{00000000-0008-0000-0300-000022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19050</xdr:rowOff>
        </xdr:from>
        <xdr:to>
          <xdr:col>8</xdr:col>
          <xdr:colOff>371475</xdr:colOff>
          <xdr:row>8</xdr:row>
          <xdr:rowOff>180975</xdr:rowOff>
        </xdr:to>
        <xdr:sp macro="" textlink="">
          <xdr:nvSpPr>
            <xdr:cNvPr id="247843" name="Check Box 35" hidden="1">
              <a:extLst>
                <a:ext uri="{63B3BB69-23CF-44E3-9099-C40C66FF867C}">
                  <a14:compatExt spid="_x0000_s247843"/>
                </a:ext>
                <a:ext uri="{FF2B5EF4-FFF2-40B4-BE49-F238E27FC236}">
                  <a16:creationId xmlns:a16="http://schemas.microsoft.com/office/drawing/2014/main" id="{00000000-0008-0000-0300-000023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xdr:row>
          <xdr:rowOff>19050</xdr:rowOff>
        </xdr:from>
        <xdr:to>
          <xdr:col>8</xdr:col>
          <xdr:colOff>371475</xdr:colOff>
          <xdr:row>9</xdr:row>
          <xdr:rowOff>180975</xdr:rowOff>
        </xdr:to>
        <xdr:sp macro="" textlink="">
          <xdr:nvSpPr>
            <xdr:cNvPr id="247844" name="Check Box 36" hidden="1">
              <a:extLst>
                <a:ext uri="{63B3BB69-23CF-44E3-9099-C40C66FF867C}">
                  <a14:compatExt spid="_x0000_s247844"/>
                </a:ext>
                <a:ext uri="{FF2B5EF4-FFF2-40B4-BE49-F238E27FC236}">
                  <a16:creationId xmlns:a16="http://schemas.microsoft.com/office/drawing/2014/main" id="{00000000-0008-0000-0300-000024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19050</xdr:rowOff>
        </xdr:from>
        <xdr:to>
          <xdr:col>8</xdr:col>
          <xdr:colOff>371475</xdr:colOff>
          <xdr:row>10</xdr:row>
          <xdr:rowOff>180975</xdr:rowOff>
        </xdr:to>
        <xdr:sp macro="" textlink="">
          <xdr:nvSpPr>
            <xdr:cNvPr id="247845" name="Check Box 37" hidden="1">
              <a:extLst>
                <a:ext uri="{63B3BB69-23CF-44E3-9099-C40C66FF867C}">
                  <a14:compatExt spid="_x0000_s247845"/>
                </a:ext>
                <a:ext uri="{FF2B5EF4-FFF2-40B4-BE49-F238E27FC236}">
                  <a16:creationId xmlns:a16="http://schemas.microsoft.com/office/drawing/2014/main" id="{00000000-0008-0000-0300-000025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11</xdr:row>
          <xdr:rowOff>19050</xdr:rowOff>
        </xdr:from>
        <xdr:to>
          <xdr:col>8</xdr:col>
          <xdr:colOff>371475</xdr:colOff>
          <xdr:row>11</xdr:row>
          <xdr:rowOff>180975</xdr:rowOff>
        </xdr:to>
        <xdr:sp macro="" textlink="">
          <xdr:nvSpPr>
            <xdr:cNvPr id="247846" name="Check Box 38" hidden="1">
              <a:extLst>
                <a:ext uri="{63B3BB69-23CF-44E3-9099-C40C66FF867C}">
                  <a14:compatExt spid="_x0000_s247846"/>
                </a:ext>
                <a:ext uri="{FF2B5EF4-FFF2-40B4-BE49-F238E27FC236}">
                  <a16:creationId xmlns:a16="http://schemas.microsoft.com/office/drawing/2014/main" id="{00000000-0008-0000-0300-000026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19050</xdr:rowOff>
        </xdr:from>
        <xdr:to>
          <xdr:col>8</xdr:col>
          <xdr:colOff>371475</xdr:colOff>
          <xdr:row>12</xdr:row>
          <xdr:rowOff>180975</xdr:rowOff>
        </xdr:to>
        <xdr:sp macro="" textlink="">
          <xdr:nvSpPr>
            <xdr:cNvPr id="247847" name="Check Box 39" hidden="1">
              <a:extLst>
                <a:ext uri="{63B3BB69-23CF-44E3-9099-C40C66FF867C}">
                  <a14:compatExt spid="_x0000_s247847"/>
                </a:ext>
                <a:ext uri="{FF2B5EF4-FFF2-40B4-BE49-F238E27FC236}">
                  <a16:creationId xmlns:a16="http://schemas.microsoft.com/office/drawing/2014/main" id="{00000000-0008-0000-0300-000027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19050</xdr:rowOff>
        </xdr:from>
        <xdr:to>
          <xdr:col>8</xdr:col>
          <xdr:colOff>371475</xdr:colOff>
          <xdr:row>13</xdr:row>
          <xdr:rowOff>180975</xdr:rowOff>
        </xdr:to>
        <xdr:sp macro="" textlink="">
          <xdr:nvSpPr>
            <xdr:cNvPr id="247848" name="Check Box 40" hidden="1">
              <a:extLst>
                <a:ext uri="{63B3BB69-23CF-44E3-9099-C40C66FF867C}">
                  <a14:compatExt spid="_x0000_s247848"/>
                </a:ext>
                <a:ext uri="{FF2B5EF4-FFF2-40B4-BE49-F238E27FC236}">
                  <a16:creationId xmlns:a16="http://schemas.microsoft.com/office/drawing/2014/main" id="{00000000-0008-0000-0300-000028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xdr:row>
          <xdr:rowOff>19050</xdr:rowOff>
        </xdr:from>
        <xdr:to>
          <xdr:col>8</xdr:col>
          <xdr:colOff>371475</xdr:colOff>
          <xdr:row>14</xdr:row>
          <xdr:rowOff>180975</xdr:rowOff>
        </xdr:to>
        <xdr:sp macro="" textlink="">
          <xdr:nvSpPr>
            <xdr:cNvPr id="247849" name="Check Box 41" hidden="1">
              <a:extLst>
                <a:ext uri="{63B3BB69-23CF-44E3-9099-C40C66FF867C}">
                  <a14:compatExt spid="_x0000_s247849"/>
                </a:ext>
                <a:ext uri="{FF2B5EF4-FFF2-40B4-BE49-F238E27FC236}">
                  <a16:creationId xmlns:a16="http://schemas.microsoft.com/office/drawing/2014/main" id="{00000000-0008-0000-0300-000029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19050</xdr:rowOff>
        </xdr:from>
        <xdr:to>
          <xdr:col>8</xdr:col>
          <xdr:colOff>371475</xdr:colOff>
          <xdr:row>15</xdr:row>
          <xdr:rowOff>180975</xdr:rowOff>
        </xdr:to>
        <xdr:sp macro="" textlink="">
          <xdr:nvSpPr>
            <xdr:cNvPr id="247850" name="Check Box 42" hidden="1">
              <a:extLst>
                <a:ext uri="{63B3BB69-23CF-44E3-9099-C40C66FF867C}">
                  <a14:compatExt spid="_x0000_s247850"/>
                </a:ext>
                <a:ext uri="{FF2B5EF4-FFF2-40B4-BE49-F238E27FC236}">
                  <a16:creationId xmlns:a16="http://schemas.microsoft.com/office/drawing/2014/main" id="{00000000-0008-0000-0300-00002A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18</xdr:row>
          <xdr:rowOff>19050</xdr:rowOff>
        </xdr:from>
        <xdr:to>
          <xdr:col>8</xdr:col>
          <xdr:colOff>371475</xdr:colOff>
          <xdr:row>18</xdr:row>
          <xdr:rowOff>180975</xdr:rowOff>
        </xdr:to>
        <xdr:sp macro="" textlink="">
          <xdr:nvSpPr>
            <xdr:cNvPr id="247851" name="Check Box 43" hidden="1">
              <a:extLst>
                <a:ext uri="{63B3BB69-23CF-44E3-9099-C40C66FF867C}">
                  <a14:compatExt spid="_x0000_s247851"/>
                </a:ext>
                <a:ext uri="{FF2B5EF4-FFF2-40B4-BE49-F238E27FC236}">
                  <a16:creationId xmlns:a16="http://schemas.microsoft.com/office/drawing/2014/main" id="{00000000-0008-0000-0300-00002B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19</xdr:row>
          <xdr:rowOff>19050</xdr:rowOff>
        </xdr:from>
        <xdr:to>
          <xdr:col>8</xdr:col>
          <xdr:colOff>371475</xdr:colOff>
          <xdr:row>19</xdr:row>
          <xdr:rowOff>180975</xdr:rowOff>
        </xdr:to>
        <xdr:sp macro="" textlink="">
          <xdr:nvSpPr>
            <xdr:cNvPr id="247852" name="Check Box 44" hidden="1">
              <a:extLst>
                <a:ext uri="{63B3BB69-23CF-44E3-9099-C40C66FF867C}">
                  <a14:compatExt spid="_x0000_s247852"/>
                </a:ext>
                <a:ext uri="{FF2B5EF4-FFF2-40B4-BE49-F238E27FC236}">
                  <a16:creationId xmlns:a16="http://schemas.microsoft.com/office/drawing/2014/main" id="{00000000-0008-0000-0300-00002C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19050</xdr:rowOff>
        </xdr:from>
        <xdr:to>
          <xdr:col>8</xdr:col>
          <xdr:colOff>371475</xdr:colOff>
          <xdr:row>17</xdr:row>
          <xdr:rowOff>180975</xdr:rowOff>
        </xdr:to>
        <xdr:sp macro="" textlink="">
          <xdr:nvSpPr>
            <xdr:cNvPr id="247853" name="Check Box 45" hidden="1">
              <a:extLst>
                <a:ext uri="{63B3BB69-23CF-44E3-9099-C40C66FF867C}">
                  <a14:compatExt spid="_x0000_s247853"/>
                </a:ext>
                <a:ext uri="{FF2B5EF4-FFF2-40B4-BE49-F238E27FC236}">
                  <a16:creationId xmlns:a16="http://schemas.microsoft.com/office/drawing/2014/main" id="{00000000-0008-0000-0300-00002D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xdr:row>
          <xdr:rowOff>0</xdr:rowOff>
        </xdr:from>
        <xdr:to>
          <xdr:col>8</xdr:col>
          <xdr:colOff>371475</xdr:colOff>
          <xdr:row>17</xdr:row>
          <xdr:rowOff>0</xdr:rowOff>
        </xdr:to>
        <xdr:sp macro="" textlink="">
          <xdr:nvSpPr>
            <xdr:cNvPr id="247854" name="Check Box 46" hidden="1">
              <a:extLst>
                <a:ext uri="{63B3BB69-23CF-44E3-9099-C40C66FF867C}">
                  <a14:compatExt spid="_x0000_s247854"/>
                </a:ext>
                <a:ext uri="{FF2B5EF4-FFF2-40B4-BE49-F238E27FC236}">
                  <a16:creationId xmlns:a16="http://schemas.microsoft.com/office/drawing/2014/main" id="{00000000-0008-0000-0300-00002E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xdr:row>
          <xdr:rowOff>57150</xdr:rowOff>
        </xdr:from>
        <xdr:to>
          <xdr:col>8</xdr:col>
          <xdr:colOff>390525</xdr:colOff>
          <xdr:row>25</xdr:row>
          <xdr:rowOff>219075</xdr:rowOff>
        </xdr:to>
        <xdr:sp macro="" textlink="">
          <xdr:nvSpPr>
            <xdr:cNvPr id="247855" name="Check Box 47" hidden="1">
              <a:extLst>
                <a:ext uri="{63B3BB69-23CF-44E3-9099-C40C66FF867C}">
                  <a14:compatExt spid="_x0000_s247855"/>
                </a:ext>
                <a:ext uri="{FF2B5EF4-FFF2-40B4-BE49-F238E27FC236}">
                  <a16:creationId xmlns:a16="http://schemas.microsoft.com/office/drawing/2014/main" id="{00000000-0008-0000-0300-00002F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26</xdr:row>
          <xdr:rowOff>57150</xdr:rowOff>
        </xdr:from>
        <xdr:to>
          <xdr:col>8</xdr:col>
          <xdr:colOff>390525</xdr:colOff>
          <xdr:row>26</xdr:row>
          <xdr:rowOff>219075</xdr:rowOff>
        </xdr:to>
        <xdr:sp macro="" textlink="">
          <xdr:nvSpPr>
            <xdr:cNvPr id="247856" name="Check Box 48" hidden="1">
              <a:extLst>
                <a:ext uri="{63B3BB69-23CF-44E3-9099-C40C66FF867C}">
                  <a14:compatExt spid="_x0000_s247856"/>
                </a:ext>
                <a:ext uri="{FF2B5EF4-FFF2-40B4-BE49-F238E27FC236}">
                  <a16:creationId xmlns:a16="http://schemas.microsoft.com/office/drawing/2014/main" id="{00000000-0008-0000-0300-000030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27</xdr:row>
          <xdr:rowOff>57150</xdr:rowOff>
        </xdr:from>
        <xdr:to>
          <xdr:col>8</xdr:col>
          <xdr:colOff>390525</xdr:colOff>
          <xdr:row>27</xdr:row>
          <xdr:rowOff>219075</xdr:rowOff>
        </xdr:to>
        <xdr:sp macro="" textlink="">
          <xdr:nvSpPr>
            <xdr:cNvPr id="247857" name="Check Box 49" hidden="1">
              <a:extLst>
                <a:ext uri="{63B3BB69-23CF-44E3-9099-C40C66FF867C}">
                  <a14:compatExt spid="_x0000_s247857"/>
                </a:ext>
                <a:ext uri="{FF2B5EF4-FFF2-40B4-BE49-F238E27FC236}">
                  <a16:creationId xmlns:a16="http://schemas.microsoft.com/office/drawing/2014/main" id="{00000000-0008-0000-0300-000031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30</xdr:row>
          <xdr:rowOff>57150</xdr:rowOff>
        </xdr:from>
        <xdr:to>
          <xdr:col>8</xdr:col>
          <xdr:colOff>390525</xdr:colOff>
          <xdr:row>30</xdr:row>
          <xdr:rowOff>219075</xdr:rowOff>
        </xdr:to>
        <xdr:sp macro="" textlink="">
          <xdr:nvSpPr>
            <xdr:cNvPr id="247858" name="Check Box 50" hidden="1">
              <a:extLst>
                <a:ext uri="{63B3BB69-23CF-44E3-9099-C40C66FF867C}">
                  <a14:compatExt spid="_x0000_s247858"/>
                </a:ext>
                <a:ext uri="{FF2B5EF4-FFF2-40B4-BE49-F238E27FC236}">
                  <a16:creationId xmlns:a16="http://schemas.microsoft.com/office/drawing/2014/main" id="{00000000-0008-0000-0300-000032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31</xdr:row>
          <xdr:rowOff>57150</xdr:rowOff>
        </xdr:from>
        <xdr:to>
          <xdr:col>8</xdr:col>
          <xdr:colOff>390525</xdr:colOff>
          <xdr:row>31</xdr:row>
          <xdr:rowOff>219075</xdr:rowOff>
        </xdr:to>
        <xdr:sp macro="" textlink="">
          <xdr:nvSpPr>
            <xdr:cNvPr id="247859" name="Check Box 51" hidden="1">
              <a:extLst>
                <a:ext uri="{63B3BB69-23CF-44E3-9099-C40C66FF867C}">
                  <a14:compatExt spid="_x0000_s247859"/>
                </a:ext>
                <a:ext uri="{FF2B5EF4-FFF2-40B4-BE49-F238E27FC236}">
                  <a16:creationId xmlns:a16="http://schemas.microsoft.com/office/drawing/2014/main" id="{00000000-0008-0000-0300-000033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38100</xdr:rowOff>
        </xdr:from>
        <xdr:to>
          <xdr:col>8</xdr:col>
          <xdr:colOff>381000</xdr:colOff>
          <xdr:row>28</xdr:row>
          <xdr:rowOff>200025</xdr:rowOff>
        </xdr:to>
        <xdr:sp macro="" textlink="">
          <xdr:nvSpPr>
            <xdr:cNvPr id="247860" name="Check Box 52" hidden="1">
              <a:extLst>
                <a:ext uri="{63B3BB69-23CF-44E3-9099-C40C66FF867C}">
                  <a14:compatExt spid="_x0000_s247860"/>
                </a:ext>
                <a:ext uri="{FF2B5EF4-FFF2-40B4-BE49-F238E27FC236}">
                  <a16:creationId xmlns:a16="http://schemas.microsoft.com/office/drawing/2014/main" id="{00000000-0008-0000-0300-000034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29</xdr:row>
          <xdr:rowOff>57150</xdr:rowOff>
        </xdr:from>
        <xdr:to>
          <xdr:col>8</xdr:col>
          <xdr:colOff>390525</xdr:colOff>
          <xdr:row>29</xdr:row>
          <xdr:rowOff>219075</xdr:rowOff>
        </xdr:to>
        <xdr:sp macro="" textlink="">
          <xdr:nvSpPr>
            <xdr:cNvPr id="247861" name="Check Box 53" hidden="1">
              <a:extLst>
                <a:ext uri="{63B3BB69-23CF-44E3-9099-C40C66FF867C}">
                  <a14:compatExt spid="_x0000_s247861"/>
                </a:ext>
                <a:ext uri="{FF2B5EF4-FFF2-40B4-BE49-F238E27FC236}">
                  <a16:creationId xmlns:a16="http://schemas.microsoft.com/office/drawing/2014/main" id="{00000000-0008-0000-0300-000035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77505" name="Check Box 1" hidden="1">
              <a:extLst>
                <a:ext uri="{63B3BB69-23CF-44E3-9099-C40C66FF867C}">
                  <a14:compatExt spid="_x0000_s277505"/>
                </a:ext>
                <a:ext uri="{FF2B5EF4-FFF2-40B4-BE49-F238E27FC236}">
                  <a16:creationId xmlns:a16="http://schemas.microsoft.com/office/drawing/2014/main" id="{00000000-0008-0000-0400-000001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77506" name="Check Box 2" hidden="1">
              <a:extLst>
                <a:ext uri="{63B3BB69-23CF-44E3-9099-C40C66FF867C}">
                  <a14:compatExt spid="_x0000_s277506"/>
                </a:ext>
                <a:ext uri="{FF2B5EF4-FFF2-40B4-BE49-F238E27FC236}">
                  <a16:creationId xmlns:a16="http://schemas.microsoft.com/office/drawing/2014/main" id="{00000000-0008-0000-0400-000002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77507" name="Check Box 3" hidden="1">
              <a:extLst>
                <a:ext uri="{63B3BB69-23CF-44E3-9099-C40C66FF867C}">
                  <a14:compatExt spid="_x0000_s277507"/>
                </a:ext>
                <a:ext uri="{FF2B5EF4-FFF2-40B4-BE49-F238E27FC236}">
                  <a16:creationId xmlns:a16="http://schemas.microsoft.com/office/drawing/2014/main" id="{00000000-0008-0000-0400-000003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77508" name="Check Box 4" hidden="1">
              <a:extLst>
                <a:ext uri="{63B3BB69-23CF-44E3-9099-C40C66FF867C}">
                  <a14:compatExt spid="_x0000_s277508"/>
                </a:ext>
                <a:ext uri="{FF2B5EF4-FFF2-40B4-BE49-F238E27FC236}">
                  <a16:creationId xmlns:a16="http://schemas.microsoft.com/office/drawing/2014/main" id="{00000000-0008-0000-0400-000004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22</xdr:row>
          <xdr:rowOff>85725</xdr:rowOff>
        </xdr:from>
        <xdr:to>
          <xdr:col>1</xdr:col>
          <xdr:colOff>47625</xdr:colOff>
          <xdr:row>23</xdr:row>
          <xdr:rowOff>228600</xdr:rowOff>
        </xdr:to>
        <xdr:sp macro="" textlink="">
          <xdr:nvSpPr>
            <xdr:cNvPr id="256001" name="Check Box 1" hidden="1">
              <a:extLst>
                <a:ext uri="{63B3BB69-23CF-44E3-9099-C40C66FF867C}">
                  <a14:compatExt spid="_x0000_s256001"/>
                </a:ext>
                <a:ext uri="{FF2B5EF4-FFF2-40B4-BE49-F238E27FC236}">
                  <a16:creationId xmlns:a16="http://schemas.microsoft.com/office/drawing/2014/main" id="{00000000-0008-0000-0500-000001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xdr:row>
          <xdr:rowOff>219075</xdr:rowOff>
        </xdr:from>
        <xdr:to>
          <xdr:col>1</xdr:col>
          <xdr:colOff>38100</xdr:colOff>
          <xdr:row>24</xdr:row>
          <xdr:rowOff>219075</xdr:rowOff>
        </xdr:to>
        <xdr:sp macro="" textlink="">
          <xdr:nvSpPr>
            <xdr:cNvPr id="256002" name="Check Box 2" hidden="1">
              <a:extLst>
                <a:ext uri="{63B3BB69-23CF-44E3-9099-C40C66FF867C}">
                  <a14:compatExt spid="_x0000_s256002"/>
                </a:ext>
                <a:ext uri="{FF2B5EF4-FFF2-40B4-BE49-F238E27FC236}">
                  <a16:creationId xmlns:a16="http://schemas.microsoft.com/office/drawing/2014/main" id="{00000000-0008-0000-0500-000002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25</xdr:row>
          <xdr:rowOff>0</xdr:rowOff>
        </xdr:from>
        <xdr:to>
          <xdr:col>1</xdr:col>
          <xdr:colOff>47625</xdr:colOff>
          <xdr:row>25</xdr:row>
          <xdr:rowOff>247650</xdr:rowOff>
        </xdr:to>
        <xdr:sp macro="" textlink="">
          <xdr:nvSpPr>
            <xdr:cNvPr id="256003" name="Check Box 3" hidden="1">
              <a:extLst>
                <a:ext uri="{63B3BB69-23CF-44E3-9099-C40C66FF867C}">
                  <a14:compatExt spid="_x0000_s256003"/>
                </a:ext>
                <a:ext uri="{FF2B5EF4-FFF2-40B4-BE49-F238E27FC236}">
                  <a16:creationId xmlns:a16="http://schemas.microsoft.com/office/drawing/2014/main" id="{00000000-0008-0000-0500-000003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20</xdr:row>
      <xdr:rowOff>19050</xdr:rowOff>
    </xdr:from>
    <xdr:to>
      <xdr:col>13</xdr:col>
      <xdr:colOff>428625</xdr:colOff>
      <xdr:row>24</xdr:row>
      <xdr:rowOff>76200</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6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6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85726</xdr:colOff>
      <xdr:row>3</xdr:row>
      <xdr:rowOff>47625</xdr:rowOff>
    </xdr:from>
    <xdr:to>
      <xdr:col>10</xdr:col>
      <xdr:colOff>200026</xdr:colOff>
      <xdr:row>4</xdr:row>
      <xdr:rowOff>190500</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7658101" y="762000"/>
          <a:ext cx="114300" cy="381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419100</xdr:colOff>
      <xdr:row>2</xdr:row>
      <xdr:rowOff>9525</xdr:rowOff>
    </xdr:from>
    <xdr:to>
      <xdr:col>12</xdr:col>
      <xdr:colOff>1466850</xdr:colOff>
      <xdr:row>6</xdr:row>
      <xdr:rowOff>219075</xdr:rowOff>
    </xdr:to>
    <xdr:sp macro="" textlink="">
      <xdr:nvSpPr>
        <xdr:cNvPr id="11" name="吹き出し: 四角形 10">
          <a:extLst>
            <a:ext uri="{FF2B5EF4-FFF2-40B4-BE49-F238E27FC236}">
              <a16:creationId xmlns:a16="http://schemas.microsoft.com/office/drawing/2014/main" id="{00000000-0008-0000-0700-00000B000000}"/>
            </a:ext>
          </a:extLst>
        </xdr:cNvPr>
        <xdr:cNvSpPr/>
      </xdr:nvSpPr>
      <xdr:spPr>
        <a:xfrm>
          <a:off x="7991475" y="4857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6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647699</xdr:colOff>
      <xdr:row>8</xdr:row>
      <xdr:rowOff>190500</xdr:rowOff>
    </xdr:from>
    <xdr:to>
      <xdr:col>4</xdr:col>
      <xdr:colOff>514350</xdr:colOff>
      <xdr:row>10</xdr:row>
      <xdr:rowOff>9525</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1314449" y="2095500"/>
          <a:ext cx="1866901"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有機ＪＡＳ認証</a:t>
          </a:r>
          <a:r>
            <a:rPr kumimoji="1" lang="en-US" altLang="ja-JP" sz="1400">
              <a:solidFill>
                <a:schemeClr val="tx1"/>
              </a:solidFill>
            </a:rPr>
            <a:t>】</a:t>
          </a:r>
          <a:endParaRPr kumimoji="1" lang="ja-JP" altLang="en-US" sz="14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3</xdr:col>
          <xdr:colOff>1152525</xdr:colOff>
          <xdr:row>41</xdr:row>
          <xdr:rowOff>19050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7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495300</xdr:colOff>
      <xdr:row>19</xdr:row>
      <xdr:rowOff>123825</xdr:rowOff>
    </xdr:from>
    <xdr:to>
      <xdr:col>14</xdr:col>
      <xdr:colOff>142874</xdr:colOff>
      <xdr:row>25</xdr:row>
      <xdr:rowOff>114300</xdr:rowOff>
    </xdr:to>
    <xdr:sp macro="" textlink="">
      <xdr:nvSpPr>
        <xdr:cNvPr id="4" name="吹き出し: 四角形 3">
          <a:extLst>
            <a:ext uri="{FF2B5EF4-FFF2-40B4-BE49-F238E27FC236}">
              <a16:creationId xmlns:a16="http://schemas.microsoft.com/office/drawing/2014/main" id="{00000000-0008-0000-0800-000004000000}"/>
            </a:ext>
          </a:extLst>
        </xdr:cNvPr>
        <xdr:cNvSpPr/>
      </xdr:nvSpPr>
      <xdr:spPr>
        <a:xfrm>
          <a:off x="6286500" y="4124325"/>
          <a:ext cx="4314824" cy="1533525"/>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8</xdr:col>
      <xdr:colOff>180976</xdr:colOff>
      <xdr:row>2</xdr:row>
      <xdr:rowOff>123826</xdr:rowOff>
    </xdr:from>
    <xdr:to>
      <xdr:col>8</xdr:col>
      <xdr:colOff>428625</xdr:colOff>
      <xdr:row>4</xdr:row>
      <xdr:rowOff>0</xdr:rowOff>
    </xdr:to>
    <xdr:sp macro="" textlink="">
      <xdr:nvSpPr>
        <xdr:cNvPr id="39" name="右中かっこ 38">
          <a:extLst>
            <a:ext uri="{FF2B5EF4-FFF2-40B4-BE49-F238E27FC236}">
              <a16:creationId xmlns:a16="http://schemas.microsoft.com/office/drawing/2014/main" id="{00000000-0008-0000-0800-000027000000}"/>
            </a:ext>
          </a:extLst>
        </xdr:cNvPr>
        <xdr:cNvSpPr/>
      </xdr:nvSpPr>
      <xdr:spPr>
        <a:xfrm>
          <a:off x="6638926" y="533401"/>
          <a:ext cx="247649" cy="342900"/>
        </a:xfrm>
        <a:prstGeom prst="rightBrace">
          <a:avLst>
            <a:gd name="adj1" fmla="val 8333"/>
            <a:gd name="adj2" fmla="val 459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xdr:row>
      <xdr:rowOff>47625</xdr:rowOff>
    </xdr:from>
    <xdr:to>
      <xdr:col>13</xdr:col>
      <xdr:colOff>381000</xdr:colOff>
      <xdr:row>5</xdr:row>
      <xdr:rowOff>57150</xdr:rowOff>
    </xdr:to>
    <xdr:sp macro="" textlink="">
      <xdr:nvSpPr>
        <xdr:cNvPr id="40" name="吹き出し: 四角形 39">
          <a:extLst>
            <a:ext uri="{FF2B5EF4-FFF2-40B4-BE49-F238E27FC236}">
              <a16:creationId xmlns:a16="http://schemas.microsoft.com/office/drawing/2014/main" id="{00000000-0008-0000-0800-000028000000}"/>
            </a:ext>
          </a:extLst>
        </xdr:cNvPr>
        <xdr:cNvSpPr/>
      </xdr:nvSpPr>
      <xdr:spPr>
        <a:xfrm>
          <a:off x="6962775" y="457200"/>
          <a:ext cx="3209925" cy="5143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8</xdr:col>
      <xdr:colOff>142875</xdr:colOff>
      <xdr:row>6</xdr:row>
      <xdr:rowOff>76200</xdr:rowOff>
    </xdr:from>
    <xdr:to>
      <xdr:col>8</xdr:col>
      <xdr:colOff>419100</xdr:colOff>
      <xdr:row>17</xdr:row>
      <xdr:rowOff>38100</xdr:rowOff>
    </xdr:to>
    <xdr:sp macro="" textlink="">
      <xdr:nvSpPr>
        <xdr:cNvPr id="27" name="右中かっこ 26">
          <a:extLst>
            <a:ext uri="{FF2B5EF4-FFF2-40B4-BE49-F238E27FC236}">
              <a16:creationId xmlns:a16="http://schemas.microsoft.com/office/drawing/2014/main" id="{00000000-0008-0000-0800-00001B000000}"/>
            </a:ext>
          </a:extLst>
        </xdr:cNvPr>
        <xdr:cNvSpPr/>
      </xdr:nvSpPr>
      <xdr:spPr>
        <a:xfrm>
          <a:off x="6524625" y="1228725"/>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10</xdr:row>
      <xdr:rowOff>190500</xdr:rowOff>
    </xdr:from>
    <xdr:to>
      <xdr:col>13</xdr:col>
      <xdr:colOff>619125</xdr:colOff>
      <xdr:row>13</xdr:row>
      <xdr:rowOff>228600</xdr:rowOff>
    </xdr:to>
    <xdr:sp macro="" textlink="">
      <xdr:nvSpPr>
        <xdr:cNvPr id="28" name="吹き出し: 四角形 27">
          <a:extLst>
            <a:ext uri="{FF2B5EF4-FFF2-40B4-BE49-F238E27FC236}">
              <a16:creationId xmlns:a16="http://schemas.microsoft.com/office/drawing/2014/main" id="{00000000-0008-0000-0800-00001C000000}"/>
            </a:ext>
          </a:extLst>
        </xdr:cNvPr>
        <xdr:cNvSpPr/>
      </xdr:nvSpPr>
      <xdr:spPr>
        <a:xfrm>
          <a:off x="6886575" y="2000250"/>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114302</xdr:colOff>
      <xdr:row>33</xdr:row>
      <xdr:rowOff>238126</xdr:rowOff>
    </xdr:from>
    <xdr:to>
      <xdr:col>7</xdr:col>
      <xdr:colOff>342900</xdr:colOff>
      <xdr:row>35</xdr:row>
      <xdr:rowOff>0</xdr:rowOff>
    </xdr:to>
    <xdr:cxnSp macro="">
      <xdr:nvCxnSpPr>
        <xdr:cNvPr id="3" name="直線矢印コネクタ 2">
          <a:extLst>
            <a:ext uri="{FF2B5EF4-FFF2-40B4-BE49-F238E27FC236}">
              <a16:creationId xmlns:a16="http://schemas.microsoft.com/office/drawing/2014/main" id="{00000000-0008-0000-0800-000003000000}"/>
            </a:ext>
          </a:extLst>
        </xdr:cNvPr>
        <xdr:cNvCxnSpPr>
          <a:stCxn id="16" idx="1"/>
        </xdr:cNvCxnSpPr>
      </xdr:nvCxnSpPr>
      <xdr:spPr>
        <a:xfrm flipH="1">
          <a:off x="5905502" y="7839076"/>
          <a:ext cx="228598" cy="3333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771525</xdr:colOff>
          <xdr:row>31</xdr:row>
          <xdr:rowOff>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7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29</xdr:row>
      <xdr:rowOff>228601</xdr:rowOff>
    </xdr:from>
    <xdr:to>
      <xdr:col>14</xdr:col>
      <xdr:colOff>1</xdr:colOff>
      <xdr:row>36</xdr:row>
      <xdr:rowOff>238126</xdr:rowOff>
    </xdr:to>
    <xdr:sp macro="" textlink="">
      <xdr:nvSpPr>
        <xdr:cNvPr id="16" name="吹き出し: 四角形 15">
          <a:extLst>
            <a:ext uri="{FF2B5EF4-FFF2-40B4-BE49-F238E27FC236}">
              <a16:creationId xmlns:a16="http://schemas.microsoft.com/office/drawing/2014/main" id="{00000000-0008-0000-0800-000010000000}"/>
            </a:ext>
          </a:extLst>
        </xdr:cNvPr>
        <xdr:cNvSpPr/>
      </xdr:nvSpPr>
      <xdr:spPr>
        <a:xfrm>
          <a:off x="6134100" y="6838951"/>
          <a:ext cx="4324351" cy="2000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認証に係る費用③は、以下で記入して下さい。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a:t>
          </a:r>
          <a:r>
            <a:rPr kumimoji="1" lang="ja-JP" altLang="en-US" sz="1200" b="1" baseline="0">
              <a:solidFill>
                <a:srgbClr val="FF0000"/>
              </a:solidFill>
            </a:rPr>
            <a:t>補助対象経費は事業費（税抜き）の額となります</a:t>
          </a:r>
          <a:endParaRPr kumimoji="1" lang="en-US" altLang="ja-JP" sz="1200" b="1" baseline="0">
            <a:solidFill>
              <a:srgbClr val="FF0000"/>
            </a:solidFill>
          </a:endParaRPr>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1152525</xdr:colOff>
          <xdr:row>38</xdr:row>
          <xdr:rowOff>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7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0</xdr:rowOff>
        </xdr:from>
        <xdr:to>
          <xdr:col>3</xdr:col>
          <xdr:colOff>1152525</xdr:colOff>
          <xdr:row>38</xdr:row>
          <xdr:rowOff>0</xdr:rowOff>
        </xdr:to>
        <xdr:sp macro="" textlink="">
          <xdr:nvSpPr>
            <xdr:cNvPr id="39991" name="Check Box 55" hidden="1">
              <a:extLst>
                <a:ext uri="{63B3BB69-23CF-44E3-9099-C40C66FF867C}">
                  <a14:compatExt spid="_x0000_s39991"/>
                </a:ext>
                <a:ext uri="{FF2B5EF4-FFF2-40B4-BE49-F238E27FC236}">
                  <a16:creationId xmlns:a16="http://schemas.microsoft.com/office/drawing/2014/main" id="{00000000-0008-0000-0700-00003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771525</xdr:colOff>
          <xdr:row>38</xdr:row>
          <xdr:rowOff>0</xdr:rowOff>
        </xdr:to>
        <xdr:sp macro="" textlink="">
          <xdr:nvSpPr>
            <xdr:cNvPr id="39992" name="Check Box 56" hidden="1">
              <a:extLst>
                <a:ext uri="{63B3BB69-23CF-44E3-9099-C40C66FF867C}">
                  <a14:compatExt spid="_x0000_s39992"/>
                </a:ext>
                <a:ext uri="{FF2B5EF4-FFF2-40B4-BE49-F238E27FC236}">
                  <a16:creationId xmlns:a16="http://schemas.microsoft.com/office/drawing/2014/main" id="{00000000-0008-0000-0700-00003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37</xdr:row>
      <xdr:rowOff>0</xdr:rowOff>
    </xdr:from>
    <xdr:to>
      <xdr:col>13</xdr:col>
      <xdr:colOff>209550</xdr:colOff>
      <xdr:row>39</xdr:row>
      <xdr:rowOff>85725</xdr:rowOff>
    </xdr:to>
    <xdr:sp macro="" textlink="">
      <xdr:nvSpPr>
        <xdr:cNvPr id="18" name="吹き出し: 四角形 17">
          <a:extLst>
            <a:ext uri="{FF2B5EF4-FFF2-40B4-BE49-F238E27FC236}">
              <a16:creationId xmlns:a16="http://schemas.microsoft.com/office/drawing/2014/main" id="{00000000-0008-0000-0800-000012000000}"/>
            </a:ext>
          </a:extLst>
        </xdr:cNvPr>
        <xdr:cNvSpPr/>
      </xdr:nvSpPr>
      <xdr:spPr>
        <a:xfrm>
          <a:off x="6115050" y="9048750"/>
          <a:ext cx="3886200" cy="6953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38</xdr:row>
      <xdr:rowOff>76202</xdr:rowOff>
    </xdr:from>
    <xdr:to>
      <xdr:col>7</xdr:col>
      <xdr:colOff>342902</xdr:colOff>
      <xdr:row>38</xdr:row>
      <xdr:rowOff>85725</xdr:rowOff>
    </xdr:to>
    <xdr:cxnSp macro="">
      <xdr:nvCxnSpPr>
        <xdr:cNvPr id="19" name="直線矢印コネクタ 18">
          <a:extLst>
            <a:ext uri="{FF2B5EF4-FFF2-40B4-BE49-F238E27FC236}">
              <a16:creationId xmlns:a16="http://schemas.microsoft.com/office/drawing/2014/main" id="{00000000-0008-0000-0800-000013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4</xdr:col>
          <xdr:colOff>28575</xdr:colOff>
          <xdr:row>41</xdr:row>
          <xdr:rowOff>19050</xdr:rowOff>
        </xdr:to>
        <xdr:sp macro="" textlink="">
          <xdr:nvSpPr>
            <xdr:cNvPr id="315393" name="Check Box 1" hidden="1">
              <a:extLst>
                <a:ext uri="{63B3BB69-23CF-44E3-9099-C40C66FF867C}">
                  <a14:compatExt spid="_x0000_s315393"/>
                </a:ext>
                <a:ext uri="{FF2B5EF4-FFF2-40B4-BE49-F238E27FC236}">
                  <a16:creationId xmlns:a16="http://schemas.microsoft.com/office/drawing/2014/main" id="{00000000-0008-0000-0800-000001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495300</xdr:colOff>
      <xdr:row>19</xdr:row>
      <xdr:rowOff>123825</xdr:rowOff>
    </xdr:from>
    <xdr:to>
      <xdr:col>14</xdr:col>
      <xdr:colOff>142874</xdr:colOff>
      <xdr:row>25</xdr:row>
      <xdr:rowOff>114300</xdr:rowOff>
    </xdr:to>
    <xdr:sp macro="" textlink="">
      <xdr:nvSpPr>
        <xdr:cNvPr id="3" name="吹き出し: 四角形 2">
          <a:extLst>
            <a:ext uri="{FF2B5EF4-FFF2-40B4-BE49-F238E27FC236}">
              <a16:creationId xmlns:a16="http://schemas.microsoft.com/office/drawing/2014/main" id="{00000000-0008-0000-0900-000003000000}"/>
            </a:ext>
          </a:extLst>
        </xdr:cNvPr>
        <xdr:cNvSpPr/>
      </xdr:nvSpPr>
      <xdr:spPr>
        <a:xfrm>
          <a:off x="6286500" y="4057650"/>
          <a:ext cx="4314824" cy="1714500"/>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8</xdr:col>
      <xdr:colOff>180976</xdr:colOff>
      <xdr:row>2</xdr:row>
      <xdr:rowOff>123826</xdr:rowOff>
    </xdr:from>
    <xdr:to>
      <xdr:col>8</xdr:col>
      <xdr:colOff>428625</xdr:colOff>
      <xdr:row>4</xdr:row>
      <xdr:rowOff>0</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638926" y="600076"/>
          <a:ext cx="247649" cy="266699"/>
        </a:xfrm>
        <a:prstGeom prst="rightBrace">
          <a:avLst>
            <a:gd name="adj1" fmla="val 8333"/>
            <a:gd name="adj2" fmla="val 459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xdr:row>
      <xdr:rowOff>47625</xdr:rowOff>
    </xdr:from>
    <xdr:to>
      <xdr:col>13</xdr:col>
      <xdr:colOff>381000</xdr:colOff>
      <xdr:row>5</xdr:row>
      <xdr:rowOff>57150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6962775" y="523875"/>
          <a:ext cx="3209925" cy="476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8</xdr:col>
      <xdr:colOff>142875</xdr:colOff>
      <xdr:row>6</xdr:row>
      <xdr:rowOff>76200</xdr:rowOff>
    </xdr:from>
    <xdr:to>
      <xdr:col>8</xdr:col>
      <xdr:colOff>419100</xdr:colOff>
      <xdr:row>17</xdr:row>
      <xdr:rowOff>38100</xdr:rowOff>
    </xdr:to>
    <xdr:sp macro="" textlink="">
      <xdr:nvSpPr>
        <xdr:cNvPr id="6" name="右中かっこ 5">
          <a:extLst>
            <a:ext uri="{FF2B5EF4-FFF2-40B4-BE49-F238E27FC236}">
              <a16:creationId xmlns:a16="http://schemas.microsoft.com/office/drawing/2014/main" id="{00000000-0008-0000-0900-000006000000}"/>
            </a:ext>
          </a:extLst>
        </xdr:cNvPr>
        <xdr:cNvSpPr/>
      </xdr:nvSpPr>
      <xdr:spPr>
        <a:xfrm>
          <a:off x="6600825" y="1257300"/>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10</xdr:row>
      <xdr:rowOff>190500</xdr:rowOff>
    </xdr:from>
    <xdr:to>
      <xdr:col>13</xdr:col>
      <xdr:colOff>619125</xdr:colOff>
      <xdr:row>13</xdr:row>
      <xdr:rowOff>228600</xdr:rowOff>
    </xdr:to>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6962775" y="20288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114302</xdr:colOff>
      <xdr:row>33</xdr:row>
      <xdr:rowOff>238126</xdr:rowOff>
    </xdr:from>
    <xdr:to>
      <xdr:col>7</xdr:col>
      <xdr:colOff>342900</xdr:colOff>
      <xdr:row>35</xdr:row>
      <xdr:rowOff>0</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10" idx="1"/>
        </xdr:cNvCxnSpPr>
      </xdr:nvCxnSpPr>
      <xdr:spPr>
        <a:xfrm flipH="1">
          <a:off x="5905502" y="7839076"/>
          <a:ext cx="228598" cy="3333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771525</xdr:colOff>
          <xdr:row>31</xdr:row>
          <xdr:rowOff>0</xdr:rowOff>
        </xdr:to>
        <xdr:sp macro="" textlink="">
          <xdr:nvSpPr>
            <xdr:cNvPr id="315394" name="Check Box 2" hidden="1">
              <a:extLst>
                <a:ext uri="{63B3BB69-23CF-44E3-9099-C40C66FF867C}">
                  <a14:compatExt spid="_x0000_s315394"/>
                </a:ext>
                <a:ext uri="{FF2B5EF4-FFF2-40B4-BE49-F238E27FC236}">
                  <a16:creationId xmlns:a16="http://schemas.microsoft.com/office/drawing/2014/main" id="{00000000-0008-0000-0800-000002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29</xdr:row>
      <xdr:rowOff>228601</xdr:rowOff>
    </xdr:from>
    <xdr:to>
      <xdr:col>14</xdr:col>
      <xdr:colOff>1</xdr:colOff>
      <xdr:row>36</xdr:row>
      <xdr:rowOff>238126</xdr:rowOff>
    </xdr:to>
    <xdr:sp macro="" textlink="">
      <xdr:nvSpPr>
        <xdr:cNvPr id="10" name="吹き出し: 四角形 9">
          <a:extLst>
            <a:ext uri="{FF2B5EF4-FFF2-40B4-BE49-F238E27FC236}">
              <a16:creationId xmlns:a16="http://schemas.microsoft.com/office/drawing/2014/main" id="{00000000-0008-0000-0900-00000A000000}"/>
            </a:ext>
          </a:extLst>
        </xdr:cNvPr>
        <xdr:cNvSpPr/>
      </xdr:nvSpPr>
      <xdr:spPr>
        <a:xfrm>
          <a:off x="6134100" y="6838951"/>
          <a:ext cx="4324351" cy="2000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認証に係る費用③は、以下で記入して下さい。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a:t>
          </a:r>
          <a:r>
            <a:rPr kumimoji="1" lang="ja-JP" altLang="en-US" sz="1200" b="1" baseline="0">
              <a:solidFill>
                <a:srgbClr val="FF0000"/>
              </a:solidFill>
            </a:rPr>
            <a:t>補助対象経費は事業費（税抜き）の額となります</a:t>
          </a:r>
          <a:endParaRPr kumimoji="1" lang="en-US" altLang="ja-JP" sz="1200" b="1" baseline="0">
            <a:solidFill>
              <a:srgbClr val="FF0000"/>
            </a:solidFill>
          </a:endParaRPr>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1152525</xdr:colOff>
          <xdr:row>38</xdr:row>
          <xdr:rowOff>0</xdr:rowOff>
        </xdr:to>
        <xdr:sp macro="" textlink="">
          <xdr:nvSpPr>
            <xdr:cNvPr id="315395" name="Check Box 3" hidden="1">
              <a:extLst>
                <a:ext uri="{63B3BB69-23CF-44E3-9099-C40C66FF867C}">
                  <a14:compatExt spid="_x0000_s315395"/>
                </a:ext>
                <a:ext uri="{FF2B5EF4-FFF2-40B4-BE49-F238E27FC236}">
                  <a16:creationId xmlns:a16="http://schemas.microsoft.com/office/drawing/2014/main" id="{00000000-0008-0000-0800-000003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0</xdr:rowOff>
        </xdr:from>
        <xdr:to>
          <xdr:col>4</xdr:col>
          <xdr:colOff>28575</xdr:colOff>
          <xdr:row>38</xdr:row>
          <xdr:rowOff>0</xdr:rowOff>
        </xdr:to>
        <xdr:sp macro="" textlink="">
          <xdr:nvSpPr>
            <xdr:cNvPr id="315396" name="Check Box 4" hidden="1">
              <a:extLst>
                <a:ext uri="{63B3BB69-23CF-44E3-9099-C40C66FF867C}">
                  <a14:compatExt spid="_x0000_s315396"/>
                </a:ext>
                <a:ext uri="{FF2B5EF4-FFF2-40B4-BE49-F238E27FC236}">
                  <a16:creationId xmlns:a16="http://schemas.microsoft.com/office/drawing/2014/main" id="{00000000-0008-0000-0800-000004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771525</xdr:colOff>
          <xdr:row>38</xdr:row>
          <xdr:rowOff>0</xdr:rowOff>
        </xdr:to>
        <xdr:sp macro="" textlink="">
          <xdr:nvSpPr>
            <xdr:cNvPr id="315397" name="Check Box 5" hidden="1">
              <a:extLst>
                <a:ext uri="{63B3BB69-23CF-44E3-9099-C40C66FF867C}">
                  <a14:compatExt spid="_x0000_s315397"/>
                </a:ext>
                <a:ext uri="{FF2B5EF4-FFF2-40B4-BE49-F238E27FC236}">
                  <a16:creationId xmlns:a16="http://schemas.microsoft.com/office/drawing/2014/main" id="{00000000-0008-0000-0800-000005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37</xdr:row>
      <xdr:rowOff>0</xdr:rowOff>
    </xdr:from>
    <xdr:to>
      <xdr:col>13</xdr:col>
      <xdr:colOff>209550</xdr:colOff>
      <xdr:row>39</xdr:row>
      <xdr:rowOff>85725</xdr:rowOff>
    </xdr:to>
    <xdr:sp macro="" textlink="">
      <xdr:nvSpPr>
        <xdr:cNvPr id="14" name="吹き出し: 四角形 13">
          <a:extLst>
            <a:ext uri="{FF2B5EF4-FFF2-40B4-BE49-F238E27FC236}">
              <a16:creationId xmlns:a16="http://schemas.microsoft.com/office/drawing/2014/main" id="{00000000-0008-0000-0900-00000E000000}"/>
            </a:ext>
          </a:extLst>
        </xdr:cNvPr>
        <xdr:cNvSpPr/>
      </xdr:nvSpPr>
      <xdr:spPr>
        <a:xfrm>
          <a:off x="6115050" y="8982075"/>
          <a:ext cx="3886200" cy="6000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38</xdr:row>
      <xdr:rowOff>76202</xdr:rowOff>
    </xdr:from>
    <xdr:to>
      <xdr:col>7</xdr:col>
      <xdr:colOff>342902</xdr:colOff>
      <xdr:row>38</xdr:row>
      <xdr:rowOff>85725</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H="1">
          <a:off x="5838825" y="93059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859550</xdr:colOff>
      <xdr:row>5</xdr:row>
      <xdr:rowOff>34507</xdr:rowOff>
    </xdr:from>
    <xdr:to>
      <xdr:col>7</xdr:col>
      <xdr:colOff>78068</xdr:colOff>
      <xdr:row>10</xdr:row>
      <xdr:rowOff>195355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rot="20868297">
          <a:off x="3783725" y="977482"/>
          <a:ext cx="2085543" cy="1056198"/>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ja-JP" altLang="en-US" sz="1800">
              <a:solidFill>
                <a:srgbClr val="FF0000"/>
              </a:solidFill>
            </a:rPr>
            <a:t>（有機農産物）</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8.vml"/><Relationship Id="rId7" Type="http://schemas.openxmlformats.org/officeDocument/2006/relationships/ctrlProp" Target="../ctrlProps/ctrlProp7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2.xml"/><Relationship Id="rId3" Type="http://schemas.openxmlformats.org/officeDocument/2006/relationships/vmlDrawing" Target="../drawings/vmlDrawing9.vml"/><Relationship Id="rId7" Type="http://schemas.openxmlformats.org/officeDocument/2006/relationships/ctrlProp" Target="../ctrlProps/ctrlProp81.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80.xml"/><Relationship Id="rId5" Type="http://schemas.openxmlformats.org/officeDocument/2006/relationships/ctrlProp" Target="../ctrlProps/ctrlProp79.xml"/><Relationship Id="rId4" Type="http://schemas.openxmlformats.org/officeDocument/2006/relationships/ctrlProp" Target="../ctrlProps/ctrlProp7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87.xml"/><Relationship Id="rId3" Type="http://schemas.openxmlformats.org/officeDocument/2006/relationships/vmlDrawing" Target="../drawings/vmlDrawing10.vml"/><Relationship Id="rId7" Type="http://schemas.openxmlformats.org/officeDocument/2006/relationships/ctrlProp" Target="../ctrlProps/ctrlProp86.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11.vml"/><Relationship Id="rId7" Type="http://schemas.openxmlformats.org/officeDocument/2006/relationships/ctrlProp" Target="../ctrlProps/ctrlProp92.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91.xml"/><Relationship Id="rId5" Type="http://schemas.openxmlformats.org/officeDocument/2006/relationships/ctrlProp" Target="../ctrlProps/ctrlProp9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miyazaki@pref.miyazaki.lg.jp"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9"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32.xml"/><Relationship Id="rId34" Type="http://schemas.openxmlformats.org/officeDocument/2006/relationships/ctrlProp" Target="../ctrlProps/ctrlProp45.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41" Type="http://schemas.openxmlformats.org/officeDocument/2006/relationships/ctrlProp" Target="../ctrlProps/ctrlProp52.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5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vmlDrawing" Target="../drawings/vmlDrawing6.vml"/><Relationship Id="rId7" Type="http://schemas.openxmlformats.org/officeDocument/2006/relationships/ctrlProp" Target="../ctrlProps/ctrlProp6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5.xml"/><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7.vml"/><Relationship Id="rId7" Type="http://schemas.openxmlformats.org/officeDocument/2006/relationships/ctrlProp" Target="../ctrlProps/ctrlProp71.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AF351-971A-480C-A77D-06D1B3A26832}">
  <sheetPr>
    <tabColor rgb="FFFFCC99"/>
    <pageSetUpPr fitToPage="1"/>
  </sheetPr>
  <dimension ref="B1:J27"/>
  <sheetViews>
    <sheetView showGridLines="0" workbookViewId="0">
      <selection activeCell="C20" sqref="C20"/>
    </sheetView>
  </sheetViews>
  <sheetFormatPr defaultRowHeight="18.75"/>
  <cols>
    <col min="1" max="1" width="3" customWidth="1"/>
    <col min="3" max="3" width="46.375" customWidth="1"/>
    <col min="5" max="5" width="17.875" customWidth="1"/>
    <col min="6" max="6" width="2" customWidth="1"/>
    <col min="7" max="7" width="13.875" customWidth="1"/>
    <col min="9" max="9" width="4.75" customWidth="1"/>
    <col min="10" max="10" width="25.75" style="113" customWidth="1"/>
  </cols>
  <sheetData>
    <row r="1" spans="2:10" ht="29.25" customHeight="1">
      <c r="B1" s="136" t="s">
        <v>148</v>
      </c>
      <c r="E1" s="186" t="s">
        <v>142</v>
      </c>
    </row>
    <row r="2" spans="2:10" ht="49.5" customHeight="1">
      <c r="B2" s="136"/>
      <c r="C2" s="275" t="s">
        <v>277</v>
      </c>
      <c r="D2" s="276"/>
      <c r="E2" s="276"/>
      <c r="F2" s="276"/>
      <c r="G2" s="276"/>
      <c r="H2" s="276"/>
      <c r="I2" s="276"/>
      <c r="J2" s="276"/>
    </row>
    <row r="3" spans="2:10" ht="54.75" customHeight="1">
      <c r="C3" s="277" t="s">
        <v>273</v>
      </c>
      <c r="D3" s="278"/>
      <c r="E3" s="278"/>
      <c r="F3" s="278"/>
      <c r="G3" s="278"/>
      <c r="H3" s="278"/>
      <c r="I3" s="278"/>
      <c r="J3" s="279"/>
    </row>
    <row r="4" spans="2:10" ht="29.25" customHeight="1">
      <c r="B4" s="123"/>
      <c r="C4" s="124"/>
    </row>
    <row r="5" spans="2:10" ht="17.25" customHeight="1">
      <c r="B5" s="123"/>
    </row>
    <row r="6" spans="2:10" ht="29.25" customHeight="1">
      <c r="B6">
        <v>1</v>
      </c>
      <c r="C6" s="125" t="s">
        <v>268</v>
      </c>
      <c r="D6" s="126"/>
      <c r="E6" s="187"/>
      <c r="G6" s="272"/>
      <c r="H6" s="272"/>
      <c r="I6" s="272"/>
      <c r="J6" s="135"/>
    </row>
    <row r="7" spans="2:10" ht="29.25" customHeight="1"/>
    <row r="8" spans="2:10" ht="29.25" customHeight="1">
      <c r="B8">
        <v>2</v>
      </c>
      <c r="C8" s="125" t="s">
        <v>276</v>
      </c>
      <c r="D8" s="126"/>
      <c r="E8" s="127" t="s">
        <v>143</v>
      </c>
      <c r="F8" s="128"/>
      <c r="G8" s="129" t="s">
        <v>144</v>
      </c>
      <c r="H8" s="130"/>
      <c r="I8" s="131"/>
      <c r="J8" s="132" t="s">
        <v>145</v>
      </c>
    </row>
    <row r="9" spans="2:10" ht="67.5" customHeight="1">
      <c r="E9" s="131"/>
    </row>
    <row r="10" spans="2:10" ht="32.25" customHeight="1">
      <c r="B10">
        <v>3</v>
      </c>
      <c r="C10" s="125" t="s">
        <v>269</v>
      </c>
      <c r="D10" s="130"/>
      <c r="E10" s="122" t="s">
        <v>143</v>
      </c>
      <c r="F10" s="128"/>
      <c r="G10" s="129" t="s">
        <v>144</v>
      </c>
      <c r="H10" s="126"/>
      <c r="I10" s="130"/>
      <c r="J10" s="132" t="s">
        <v>145</v>
      </c>
    </row>
    <row r="11" spans="2:10" ht="78.75" customHeight="1"/>
    <row r="12" spans="2:10" ht="29.25" customHeight="1">
      <c r="B12">
        <v>4</v>
      </c>
      <c r="C12" s="268" t="s">
        <v>146</v>
      </c>
      <c r="D12" s="268"/>
      <c r="E12" s="268"/>
      <c r="F12" s="268"/>
      <c r="G12" s="268"/>
      <c r="H12" s="268"/>
      <c r="I12" s="268"/>
      <c r="J12" s="268"/>
    </row>
    <row r="13" spans="2:10">
      <c r="C13" s="273" t="s">
        <v>270</v>
      </c>
      <c r="D13" s="274"/>
      <c r="E13" s="274"/>
      <c r="F13" s="274"/>
      <c r="G13" s="274"/>
      <c r="H13" s="274"/>
      <c r="I13" s="274"/>
      <c r="J13" s="274"/>
    </row>
    <row r="14" spans="2:10" ht="12.75" customHeight="1"/>
    <row r="15" spans="2:10" ht="54.75" customHeight="1">
      <c r="C15" s="269" t="s">
        <v>271</v>
      </c>
      <c r="D15" s="270"/>
      <c r="E15" s="270"/>
      <c r="F15" s="270"/>
      <c r="G15" s="270"/>
      <c r="H15" s="270"/>
      <c r="I15" s="270"/>
      <c r="J15" s="271"/>
    </row>
    <row r="16" spans="2:10" s="8" customFormat="1" ht="15" customHeight="1" thickBot="1">
      <c r="B16" s="223"/>
      <c r="C16" s="224"/>
      <c r="D16" s="225"/>
      <c r="E16" s="225"/>
      <c r="F16" s="225"/>
      <c r="G16" s="225"/>
      <c r="H16" s="225"/>
      <c r="I16" s="225"/>
      <c r="J16" s="225"/>
    </row>
    <row r="17" spans="2:10" ht="29.25" customHeight="1">
      <c r="B17" s="123"/>
      <c r="C17" s="124"/>
    </row>
    <row r="18" spans="2:10" ht="17.25" customHeight="1">
      <c r="B18" s="123"/>
    </row>
    <row r="19" spans="2:10" ht="29.25" customHeight="1">
      <c r="B19">
        <v>5</v>
      </c>
      <c r="C19" s="125" t="s">
        <v>272</v>
      </c>
      <c r="D19" s="126"/>
      <c r="E19" s="187"/>
      <c r="G19" s="272"/>
      <c r="H19" s="272"/>
      <c r="I19" s="272"/>
      <c r="J19" s="135"/>
    </row>
    <row r="20" spans="2:10" ht="29.25" customHeight="1"/>
    <row r="21" spans="2:10" ht="29.25" customHeight="1">
      <c r="B21">
        <v>6</v>
      </c>
      <c r="C21" s="125" t="s">
        <v>274</v>
      </c>
      <c r="D21" s="126"/>
      <c r="E21" s="127" t="s">
        <v>143</v>
      </c>
      <c r="F21" s="128"/>
      <c r="G21" s="129" t="s">
        <v>144</v>
      </c>
      <c r="H21" s="130"/>
      <c r="I21" s="131"/>
      <c r="J21" s="132" t="s">
        <v>145</v>
      </c>
    </row>
    <row r="22" spans="2:10" ht="67.5" customHeight="1">
      <c r="E22" s="131"/>
    </row>
    <row r="23" spans="2:10" ht="32.25" customHeight="1">
      <c r="B23">
        <v>7</v>
      </c>
      <c r="C23" s="125" t="s">
        <v>275</v>
      </c>
      <c r="D23" s="130"/>
      <c r="E23" s="122" t="s">
        <v>143</v>
      </c>
      <c r="F23" s="128"/>
      <c r="G23" s="129" t="s">
        <v>144</v>
      </c>
      <c r="H23" s="126"/>
      <c r="I23" s="130"/>
      <c r="J23" s="132" t="s">
        <v>145</v>
      </c>
    </row>
    <row r="24" spans="2:10" ht="78.75" customHeight="1"/>
    <row r="25" spans="2:10" ht="29.25" customHeight="1">
      <c r="B25">
        <v>8</v>
      </c>
      <c r="C25" s="268" t="s">
        <v>146</v>
      </c>
      <c r="D25" s="268"/>
      <c r="E25" s="268"/>
      <c r="F25" s="268"/>
      <c r="G25" s="268"/>
      <c r="H25" s="268"/>
      <c r="I25" s="268"/>
      <c r="J25" s="268"/>
    </row>
    <row r="26" spans="2:10">
      <c r="C26" s="133"/>
      <c r="D26" s="133" t="s">
        <v>147</v>
      </c>
      <c r="E26" s="133"/>
      <c r="F26" s="133"/>
      <c r="G26" s="133"/>
      <c r="H26" s="133"/>
      <c r="I26" s="133"/>
      <c r="J26" s="134"/>
    </row>
    <row r="27" spans="2:10" ht="12.75" customHeight="1"/>
  </sheetData>
  <mergeCells count="8">
    <mergeCell ref="C25:J25"/>
    <mergeCell ref="C15:J15"/>
    <mergeCell ref="G19:I19"/>
    <mergeCell ref="C13:J13"/>
    <mergeCell ref="C2:J2"/>
    <mergeCell ref="G6:I6"/>
    <mergeCell ref="C12:J12"/>
    <mergeCell ref="C3:J3"/>
  </mergeCells>
  <phoneticPr fontId="1"/>
  <pageMargins left="0.25" right="0.25" top="0.75" bottom="0.75" header="0.3" footer="0.3"/>
  <pageSetup paperSize="9" scale="66"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62145" r:id="rId4" name="Check Box 1">
              <controlPr defaultSize="0" autoFill="0" autoLine="0" autoPict="0">
                <anchor moveWithCells="1">
                  <from>
                    <xdr:col>4</xdr:col>
                    <xdr:colOff>66675</xdr:colOff>
                    <xdr:row>7</xdr:row>
                    <xdr:rowOff>38100</xdr:rowOff>
                  </from>
                  <to>
                    <xdr:col>4</xdr:col>
                    <xdr:colOff>371475</xdr:colOff>
                    <xdr:row>7</xdr:row>
                    <xdr:rowOff>304800</xdr:rowOff>
                  </to>
                </anchor>
              </controlPr>
            </control>
          </mc:Choice>
        </mc:AlternateContent>
        <mc:AlternateContent xmlns:mc="http://schemas.openxmlformats.org/markup-compatibility/2006">
          <mc:Choice Requires="x14">
            <control shapeId="262146" r:id="rId5" name="Check Box 2">
              <controlPr defaultSize="0" autoFill="0" autoLine="0" autoPict="0">
                <anchor moveWithCells="1">
                  <from>
                    <xdr:col>6</xdr:col>
                    <xdr:colOff>28575</xdr:colOff>
                    <xdr:row>7</xdr:row>
                    <xdr:rowOff>57150</xdr:rowOff>
                  </from>
                  <to>
                    <xdr:col>6</xdr:col>
                    <xdr:colOff>333375</xdr:colOff>
                    <xdr:row>7</xdr:row>
                    <xdr:rowOff>323850</xdr:rowOff>
                  </to>
                </anchor>
              </controlPr>
            </control>
          </mc:Choice>
        </mc:AlternateContent>
        <mc:AlternateContent xmlns:mc="http://schemas.openxmlformats.org/markup-compatibility/2006">
          <mc:Choice Requires="x14">
            <control shapeId="262147" r:id="rId6" name="Check Box 3">
              <controlPr defaultSize="0" autoFill="0" autoLine="0" autoPict="0">
                <anchor moveWithCells="1">
                  <from>
                    <xdr:col>4</xdr:col>
                    <xdr:colOff>95250</xdr:colOff>
                    <xdr:row>9</xdr:row>
                    <xdr:rowOff>85725</xdr:rowOff>
                  </from>
                  <to>
                    <xdr:col>4</xdr:col>
                    <xdr:colOff>400050</xdr:colOff>
                    <xdr:row>9</xdr:row>
                    <xdr:rowOff>352425</xdr:rowOff>
                  </to>
                </anchor>
              </controlPr>
            </control>
          </mc:Choice>
        </mc:AlternateContent>
        <mc:AlternateContent xmlns:mc="http://schemas.openxmlformats.org/markup-compatibility/2006">
          <mc:Choice Requires="x14">
            <control shapeId="262148" r:id="rId7" name="Check Box 4">
              <controlPr defaultSize="0" autoFill="0" autoLine="0" autoPict="0">
                <anchor moveWithCells="1">
                  <from>
                    <xdr:col>6</xdr:col>
                    <xdr:colOff>28575</xdr:colOff>
                    <xdr:row>9</xdr:row>
                    <xdr:rowOff>47625</xdr:rowOff>
                  </from>
                  <to>
                    <xdr:col>6</xdr:col>
                    <xdr:colOff>333375</xdr:colOff>
                    <xdr:row>9</xdr:row>
                    <xdr:rowOff>314325</xdr:rowOff>
                  </to>
                </anchor>
              </controlPr>
            </control>
          </mc:Choice>
        </mc:AlternateContent>
        <mc:AlternateContent xmlns:mc="http://schemas.openxmlformats.org/markup-compatibility/2006">
          <mc:Choice Requires="x14">
            <control shapeId="262149" r:id="rId8" name="Check Box 5">
              <controlPr defaultSize="0" autoFill="0" autoLine="0" autoPict="0">
                <anchor moveWithCells="1">
                  <from>
                    <xdr:col>2</xdr:col>
                    <xdr:colOff>2266950</xdr:colOff>
                    <xdr:row>11</xdr:row>
                    <xdr:rowOff>76200</xdr:rowOff>
                  </from>
                  <to>
                    <xdr:col>2</xdr:col>
                    <xdr:colOff>2571750</xdr:colOff>
                    <xdr:row>11</xdr:row>
                    <xdr:rowOff>342900</xdr:rowOff>
                  </to>
                </anchor>
              </controlPr>
            </control>
          </mc:Choice>
        </mc:AlternateContent>
        <mc:AlternateContent xmlns:mc="http://schemas.openxmlformats.org/markup-compatibility/2006">
          <mc:Choice Requires="x14">
            <control shapeId="262150" r:id="rId9" name="Check Box 6">
              <controlPr defaultSize="0" autoFill="0" autoLine="0" autoPict="0">
                <anchor moveWithCells="1">
                  <from>
                    <xdr:col>8</xdr:col>
                    <xdr:colOff>47625</xdr:colOff>
                    <xdr:row>7</xdr:row>
                    <xdr:rowOff>66675</xdr:rowOff>
                  </from>
                  <to>
                    <xdr:col>8</xdr:col>
                    <xdr:colOff>352425</xdr:colOff>
                    <xdr:row>7</xdr:row>
                    <xdr:rowOff>333375</xdr:rowOff>
                  </to>
                </anchor>
              </controlPr>
            </control>
          </mc:Choice>
        </mc:AlternateContent>
        <mc:AlternateContent xmlns:mc="http://schemas.openxmlformats.org/markup-compatibility/2006">
          <mc:Choice Requires="x14">
            <control shapeId="262151" r:id="rId10" name="Check Box 7">
              <controlPr defaultSize="0" autoFill="0" autoLine="0" autoPict="0">
                <anchor moveWithCells="1">
                  <from>
                    <xdr:col>8</xdr:col>
                    <xdr:colOff>95250</xdr:colOff>
                    <xdr:row>9</xdr:row>
                    <xdr:rowOff>76200</xdr:rowOff>
                  </from>
                  <to>
                    <xdr:col>9</xdr:col>
                    <xdr:colOff>38100</xdr:colOff>
                    <xdr:row>9</xdr:row>
                    <xdr:rowOff>342900</xdr:rowOff>
                  </to>
                </anchor>
              </controlPr>
            </control>
          </mc:Choice>
        </mc:AlternateContent>
        <mc:AlternateContent xmlns:mc="http://schemas.openxmlformats.org/markup-compatibility/2006">
          <mc:Choice Requires="x14">
            <control shapeId="262159" r:id="rId11" name="Check Box 15">
              <controlPr defaultSize="0" autoFill="0" autoLine="0" autoPict="0">
                <anchor moveWithCells="1">
                  <from>
                    <xdr:col>4</xdr:col>
                    <xdr:colOff>66675</xdr:colOff>
                    <xdr:row>20</xdr:row>
                    <xdr:rowOff>38100</xdr:rowOff>
                  </from>
                  <to>
                    <xdr:col>4</xdr:col>
                    <xdr:colOff>371475</xdr:colOff>
                    <xdr:row>20</xdr:row>
                    <xdr:rowOff>304800</xdr:rowOff>
                  </to>
                </anchor>
              </controlPr>
            </control>
          </mc:Choice>
        </mc:AlternateContent>
        <mc:AlternateContent xmlns:mc="http://schemas.openxmlformats.org/markup-compatibility/2006">
          <mc:Choice Requires="x14">
            <control shapeId="262160" r:id="rId12" name="Check Box 16">
              <controlPr defaultSize="0" autoFill="0" autoLine="0" autoPict="0">
                <anchor moveWithCells="1">
                  <from>
                    <xdr:col>6</xdr:col>
                    <xdr:colOff>28575</xdr:colOff>
                    <xdr:row>20</xdr:row>
                    <xdr:rowOff>57150</xdr:rowOff>
                  </from>
                  <to>
                    <xdr:col>6</xdr:col>
                    <xdr:colOff>333375</xdr:colOff>
                    <xdr:row>20</xdr:row>
                    <xdr:rowOff>323850</xdr:rowOff>
                  </to>
                </anchor>
              </controlPr>
            </control>
          </mc:Choice>
        </mc:AlternateContent>
        <mc:AlternateContent xmlns:mc="http://schemas.openxmlformats.org/markup-compatibility/2006">
          <mc:Choice Requires="x14">
            <control shapeId="262161" r:id="rId13" name="Check Box 17">
              <controlPr defaultSize="0" autoFill="0" autoLine="0" autoPict="0">
                <anchor moveWithCells="1">
                  <from>
                    <xdr:col>4</xdr:col>
                    <xdr:colOff>95250</xdr:colOff>
                    <xdr:row>22</xdr:row>
                    <xdr:rowOff>85725</xdr:rowOff>
                  </from>
                  <to>
                    <xdr:col>4</xdr:col>
                    <xdr:colOff>400050</xdr:colOff>
                    <xdr:row>22</xdr:row>
                    <xdr:rowOff>352425</xdr:rowOff>
                  </to>
                </anchor>
              </controlPr>
            </control>
          </mc:Choice>
        </mc:AlternateContent>
        <mc:AlternateContent xmlns:mc="http://schemas.openxmlformats.org/markup-compatibility/2006">
          <mc:Choice Requires="x14">
            <control shapeId="262162" r:id="rId14" name="Check Box 18">
              <controlPr defaultSize="0" autoFill="0" autoLine="0" autoPict="0">
                <anchor moveWithCells="1">
                  <from>
                    <xdr:col>6</xdr:col>
                    <xdr:colOff>28575</xdr:colOff>
                    <xdr:row>22</xdr:row>
                    <xdr:rowOff>47625</xdr:rowOff>
                  </from>
                  <to>
                    <xdr:col>6</xdr:col>
                    <xdr:colOff>333375</xdr:colOff>
                    <xdr:row>22</xdr:row>
                    <xdr:rowOff>314325</xdr:rowOff>
                  </to>
                </anchor>
              </controlPr>
            </control>
          </mc:Choice>
        </mc:AlternateContent>
        <mc:AlternateContent xmlns:mc="http://schemas.openxmlformats.org/markup-compatibility/2006">
          <mc:Choice Requires="x14">
            <control shapeId="262163" r:id="rId15" name="Check Box 19">
              <controlPr defaultSize="0" autoFill="0" autoLine="0" autoPict="0">
                <anchor moveWithCells="1">
                  <from>
                    <xdr:col>2</xdr:col>
                    <xdr:colOff>2266950</xdr:colOff>
                    <xdr:row>24</xdr:row>
                    <xdr:rowOff>76200</xdr:rowOff>
                  </from>
                  <to>
                    <xdr:col>2</xdr:col>
                    <xdr:colOff>2571750</xdr:colOff>
                    <xdr:row>24</xdr:row>
                    <xdr:rowOff>342900</xdr:rowOff>
                  </to>
                </anchor>
              </controlPr>
            </control>
          </mc:Choice>
        </mc:AlternateContent>
        <mc:AlternateContent xmlns:mc="http://schemas.openxmlformats.org/markup-compatibility/2006">
          <mc:Choice Requires="x14">
            <control shapeId="262164" r:id="rId16" name="Check Box 20">
              <controlPr defaultSize="0" autoFill="0" autoLine="0" autoPict="0">
                <anchor moveWithCells="1">
                  <from>
                    <xdr:col>8</xdr:col>
                    <xdr:colOff>47625</xdr:colOff>
                    <xdr:row>20</xdr:row>
                    <xdr:rowOff>66675</xdr:rowOff>
                  </from>
                  <to>
                    <xdr:col>8</xdr:col>
                    <xdr:colOff>352425</xdr:colOff>
                    <xdr:row>20</xdr:row>
                    <xdr:rowOff>333375</xdr:rowOff>
                  </to>
                </anchor>
              </controlPr>
            </control>
          </mc:Choice>
        </mc:AlternateContent>
        <mc:AlternateContent xmlns:mc="http://schemas.openxmlformats.org/markup-compatibility/2006">
          <mc:Choice Requires="x14">
            <control shapeId="262165" r:id="rId17" name="Check Box 21">
              <controlPr defaultSize="0" autoFill="0" autoLine="0" autoPict="0">
                <anchor moveWithCells="1">
                  <from>
                    <xdr:col>8</xdr:col>
                    <xdr:colOff>95250</xdr:colOff>
                    <xdr:row>22</xdr:row>
                    <xdr:rowOff>76200</xdr:rowOff>
                  </from>
                  <to>
                    <xdr:col>9</xdr:col>
                    <xdr:colOff>38100</xdr:colOff>
                    <xdr:row>22</xdr:row>
                    <xdr:rowOff>342900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0AFB-03FA-4DC8-81A0-1DF4D91C9767}">
  <sheetPr>
    <tabColor rgb="FFFFCC99"/>
    <pageSetUpPr fitToPage="1"/>
  </sheetPr>
  <dimension ref="A1:M42"/>
  <sheetViews>
    <sheetView showGridLines="0" topLeftCell="A18" zoomScaleNormal="100" workbookViewId="0">
      <selection activeCell="F20" sqref="F20"/>
    </sheetView>
  </sheetViews>
  <sheetFormatPr defaultColWidth="8.75" defaultRowHeight="13.5"/>
  <cols>
    <col min="1" max="1" width="5.25" style="28" customWidth="1"/>
    <col min="2" max="2" width="13.25" style="17" customWidth="1"/>
    <col min="3" max="3" width="5.125" style="17" customWidth="1"/>
    <col min="4" max="4" width="14.75" style="17" customWidth="1"/>
    <col min="5" max="5" width="16.75" style="17" customWidth="1"/>
    <col min="6" max="6" width="19.25" style="17" customWidth="1"/>
    <col min="7" max="7" width="1.625" style="17" customWidth="1"/>
    <col min="8" max="16384" width="8.75" style="17"/>
  </cols>
  <sheetData>
    <row r="1" spans="1:7" ht="18.75">
      <c r="A1" s="420" t="s">
        <v>84</v>
      </c>
      <c r="B1" s="420"/>
      <c r="C1" s="274"/>
      <c r="F1" s="39" t="s">
        <v>80</v>
      </c>
    </row>
    <row r="2" spans="1:7" s="20" customFormat="1" ht="19.149999999999999" customHeight="1">
      <c r="A2" s="22">
        <v>0</v>
      </c>
      <c r="B2" s="21"/>
      <c r="E2" s="19" t="s">
        <v>22</v>
      </c>
      <c r="F2" s="38" t="str">
        <f>IF('　入力シート'!C3="","",('　入力シート'!C3))</f>
        <v/>
      </c>
    </row>
    <row r="3" spans="1:7" s="20" customFormat="1" ht="12.6" customHeight="1">
      <c r="A3" s="22"/>
      <c r="B3" s="21"/>
      <c r="F3" s="24"/>
      <c r="G3" s="23"/>
    </row>
    <row r="4" spans="1:7" ht="18.75">
      <c r="A4" s="26"/>
      <c r="B4" s="222" t="str">
        <f>IF('　入力シート'!C4="","",'　入力シート'!C4)</f>
        <v/>
      </c>
      <c r="C4" s="445" t="s">
        <v>264</v>
      </c>
      <c r="D4" s="446"/>
      <c r="E4" s="446"/>
      <c r="F4" s="446"/>
      <c r="G4"/>
    </row>
    <row r="5" spans="1:7" ht="6" customHeight="1">
      <c r="A5" s="26"/>
      <c r="B5" s="45"/>
      <c r="D5"/>
      <c r="E5"/>
      <c r="F5"/>
      <c r="G5"/>
    </row>
    <row r="6" spans="1:7" customFormat="1" ht="18.75">
      <c r="A6" s="3"/>
      <c r="B6" s="46" t="s">
        <v>35</v>
      </c>
      <c r="C6" s="3"/>
      <c r="D6" s="3"/>
      <c r="E6" s="3"/>
    </row>
    <row r="7" spans="1:7" ht="9" customHeight="1" thickBot="1">
      <c r="A7" s="26"/>
      <c r="B7" s="6"/>
      <c r="C7" s="6"/>
      <c r="D7" s="3"/>
      <c r="E7" s="3"/>
      <c r="F7" s="3"/>
    </row>
    <row r="8" spans="1:7" ht="14.25">
      <c r="A8" s="26"/>
      <c r="B8" s="9" t="s">
        <v>7</v>
      </c>
      <c r="C8" s="447" t="str">
        <f>'　入力シート_記入例'!C5</f>
        <v>ｶﾌﾞｼｷｶﾞｲｼｬ　ﾐﾔｻﾞｷ</v>
      </c>
      <c r="D8" s="448"/>
      <c r="E8" s="448"/>
      <c r="F8" s="449"/>
    </row>
    <row r="9" spans="1:7" ht="14.25">
      <c r="A9" s="26">
        <v>1</v>
      </c>
      <c r="B9" s="10" t="s">
        <v>13</v>
      </c>
      <c r="C9" s="442" t="str">
        <f>'　入力シート_記入例'!C6</f>
        <v>株式会社　宮崎</v>
      </c>
      <c r="D9" s="443"/>
      <c r="E9" s="443"/>
      <c r="F9" s="444"/>
    </row>
    <row r="10" spans="1:7" ht="14.25">
      <c r="A10" s="26"/>
      <c r="B10" s="11" t="s">
        <v>7</v>
      </c>
      <c r="C10" s="442" t="str">
        <f>'　入力シート_記入例'!C7</f>
        <v>ﾐﾔｻﾞｷ　ﾀﾛｳ</v>
      </c>
      <c r="D10" s="443"/>
      <c r="E10" s="443"/>
      <c r="F10" s="444"/>
    </row>
    <row r="11" spans="1:7" ht="18" customHeight="1">
      <c r="A11" s="26">
        <v>2</v>
      </c>
      <c r="B11" s="10" t="s">
        <v>2</v>
      </c>
      <c r="C11" s="450" t="str">
        <f>'　入力シート_記入例'!C8</f>
        <v>宮崎　太郎</v>
      </c>
      <c r="D11" s="451"/>
      <c r="E11" s="451"/>
      <c r="F11" s="452"/>
    </row>
    <row r="12" spans="1:7" ht="18.75">
      <c r="A12" s="26"/>
      <c r="B12" s="421" t="s">
        <v>11</v>
      </c>
      <c r="C12" s="433" t="s">
        <v>8</v>
      </c>
      <c r="D12" s="434"/>
      <c r="E12" s="428" t="str">
        <f>'　入力シート_記入例'!D11</f>
        <v>880-0001</v>
      </c>
      <c r="F12" s="429"/>
    </row>
    <row r="13" spans="1:7" ht="18.75">
      <c r="A13" s="26">
        <v>3</v>
      </c>
      <c r="B13" s="422"/>
      <c r="C13" s="427" t="str">
        <f>'　入力シート_記入例'!C12:E12</f>
        <v>宮崎県宮崎市</v>
      </c>
      <c r="D13" s="428"/>
      <c r="E13" s="428"/>
      <c r="F13" s="429"/>
    </row>
    <row r="14" spans="1:7" ht="24">
      <c r="A14" s="26">
        <v>4</v>
      </c>
      <c r="B14" s="14" t="s">
        <v>17</v>
      </c>
      <c r="C14" s="427" t="str">
        <f>'　入力シート_記入例'!C13:E13</f>
        <v>宮崎市橘通り</v>
      </c>
      <c r="D14" s="428"/>
      <c r="E14" s="428"/>
      <c r="F14" s="429"/>
    </row>
    <row r="15" spans="1:7" ht="18.75">
      <c r="A15" s="26">
        <v>5</v>
      </c>
      <c r="B15" s="11" t="s">
        <v>9</v>
      </c>
      <c r="C15" s="427" t="str">
        <f>'　入力シート_記入例'!C14:E14</f>
        <v>0985-99-9999</v>
      </c>
      <c r="D15" s="428"/>
      <c r="E15" s="428"/>
      <c r="F15" s="429"/>
    </row>
    <row r="16" spans="1:7" ht="18.75">
      <c r="A16" s="26"/>
      <c r="B16" s="12" t="s">
        <v>12</v>
      </c>
      <c r="C16" s="427" t="str">
        <f>'　入力シート_記入例'!C15:E15</f>
        <v>0985-11-1111</v>
      </c>
      <c r="D16" s="428"/>
      <c r="E16" s="428"/>
      <c r="F16" s="429"/>
    </row>
    <row r="17" spans="1:13" ht="19.5" thickBot="1">
      <c r="A17" s="26"/>
      <c r="B17" s="13" t="s">
        <v>10</v>
      </c>
      <c r="C17" s="427" t="str">
        <f>'　入力シート_記入例'!C16:E16</f>
        <v>hanako-miyazaki@pref.miyazaki.lg.jp</v>
      </c>
      <c r="D17" s="428"/>
      <c r="E17" s="428"/>
      <c r="F17" s="429"/>
      <c r="K17" s="65" t="s">
        <v>6</v>
      </c>
      <c r="L17" s="65"/>
      <c r="M17" s="65"/>
    </row>
    <row r="18" spans="1:13" ht="9" customHeight="1">
      <c r="A18" s="26"/>
      <c r="B18" s="5"/>
      <c r="C18" s="5"/>
      <c r="D18" s="4"/>
      <c r="E18" s="4"/>
      <c r="F18" s="4"/>
      <c r="K18" s="216" t="s">
        <v>255</v>
      </c>
      <c r="L18" s="65"/>
      <c r="M18" s="65"/>
    </row>
    <row r="19" spans="1:13" ht="19.5" thickBot="1">
      <c r="A19" s="26"/>
      <c r="B19" s="46" t="s">
        <v>303</v>
      </c>
      <c r="C19" s="7"/>
      <c r="D19" s="3"/>
      <c r="E19" s="3"/>
      <c r="F19" s="3"/>
      <c r="K19" s="216" t="s">
        <v>253</v>
      </c>
      <c r="L19" s="65"/>
      <c r="M19" s="65"/>
    </row>
    <row r="20" spans="1:13" ht="24" customHeight="1" thickBot="1">
      <c r="A20" s="26"/>
      <c r="B20" s="215" t="s">
        <v>254</v>
      </c>
      <c r="C20" s="384" t="s">
        <v>253</v>
      </c>
      <c r="D20" s="385"/>
      <c r="E20" s="221" t="s">
        <v>263</v>
      </c>
      <c r="F20" s="4"/>
    </row>
    <row r="21" spans="1:13" ht="19.149999999999999" customHeight="1">
      <c r="A21" s="26"/>
      <c r="B21" s="423" t="s">
        <v>14</v>
      </c>
      <c r="C21" s="435" t="s">
        <v>191</v>
      </c>
      <c r="D21" s="436"/>
      <c r="E21" s="425" t="s">
        <v>225</v>
      </c>
      <c r="F21" s="383"/>
      <c r="G21" s="24"/>
    </row>
    <row r="22" spans="1:13" ht="23.25" customHeight="1" thickBot="1">
      <c r="A22" s="27"/>
      <c r="B22" s="424"/>
      <c r="C22" s="437"/>
      <c r="D22" s="438"/>
      <c r="E22" s="426"/>
      <c r="F22" s="383"/>
      <c r="G22" s="24"/>
    </row>
    <row r="23" spans="1:13" ht="23.45" customHeight="1" thickTop="1" thickBot="1">
      <c r="A23" s="28">
        <v>6</v>
      </c>
      <c r="B23" s="218"/>
      <c r="C23" s="381"/>
      <c r="D23" s="382"/>
      <c r="E23" s="231" t="str">
        <f>IF(C20="有機農産物",'様式２号_別添2_ほ場一覧 _記入例'!E7,"")</f>
        <v/>
      </c>
      <c r="F23" s="230"/>
      <c r="G23" s="20"/>
    </row>
    <row r="24" spans="1:13" ht="23.45" customHeight="1">
      <c r="A24" s="28">
        <v>7</v>
      </c>
      <c r="B24" s="386" t="s">
        <v>19</v>
      </c>
      <c r="C24" s="390" t="s">
        <v>20</v>
      </c>
      <c r="D24" s="391"/>
      <c r="E24" s="394" t="s">
        <v>285</v>
      </c>
      <c r="F24" s="395"/>
      <c r="G24" s="25"/>
    </row>
    <row r="25" spans="1:13" ht="23.45" customHeight="1" thickBot="1">
      <c r="A25" s="28">
        <v>8</v>
      </c>
      <c r="B25" s="387"/>
      <c r="C25" s="392" t="s">
        <v>21</v>
      </c>
      <c r="D25" s="393"/>
      <c r="E25" s="396" t="s">
        <v>286</v>
      </c>
      <c r="F25" s="397"/>
      <c r="G25" s="25"/>
    </row>
    <row r="26" spans="1:13" customFormat="1" ht="18" customHeight="1">
      <c r="A26" s="28"/>
      <c r="B26" s="227" t="s">
        <v>279</v>
      </c>
      <c r="C26" s="410" t="s">
        <v>5</v>
      </c>
      <c r="D26" s="411"/>
      <c r="E26" s="229" t="s">
        <v>281</v>
      </c>
      <c r="F26" s="228" t="s">
        <v>282</v>
      </c>
    </row>
    <row r="27" spans="1:13" customFormat="1" ht="18" customHeight="1" thickBot="1">
      <c r="A27" s="28">
        <v>10</v>
      </c>
      <c r="B27" s="232" t="s">
        <v>287</v>
      </c>
      <c r="C27" s="412">
        <v>45570</v>
      </c>
      <c r="D27" s="413"/>
      <c r="E27" s="232" t="s">
        <v>288</v>
      </c>
      <c r="F27" s="233">
        <v>45933</v>
      </c>
    </row>
    <row r="28" spans="1:13" customFormat="1" ht="19.5" thickBot="1">
      <c r="A28" s="3"/>
      <c r="B28" s="46" t="s">
        <v>249</v>
      </c>
      <c r="C28" s="3"/>
      <c r="E28" s="26" t="s">
        <v>203</v>
      </c>
    </row>
    <row r="29" spans="1:13" customFormat="1" ht="19.899999999999999" customHeight="1" thickBot="1">
      <c r="A29" s="17"/>
      <c r="B29" s="406" t="s">
        <v>250</v>
      </c>
      <c r="C29" s="407"/>
      <c r="D29" s="173" t="s">
        <v>251</v>
      </c>
      <c r="E29" s="174" t="s">
        <v>204</v>
      </c>
    </row>
    <row r="30" spans="1:13" customFormat="1" ht="19.899999999999999" customHeight="1" thickTop="1">
      <c r="A30" s="96">
        <v>13</v>
      </c>
      <c r="B30" s="408" t="s">
        <v>289</v>
      </c>
      <c r="C30" s="409"/>
      <c r="D30" s="175" t="s">
        <v>207</v>
      </c>
      <c r="E30" s="176" t="s">
        <v>208</v>
      </c>
    </row>
    <row r="31" spans="1:13" customFormat="1" ht="19.899999999999999" customHeight="1">
      <c r="A31" s="96">
        <v>14</v>
      </c>
      <c r="B31" s="416"/>
      <c r="C31" s="417"/>
      <c r="D31" s="177"/>
      <c r="E31" s="178"/>
    </row>
    <row r="32" spans="1:13" customFormat="1" ht="19.899999999999999" customHeight="1" thickBot="1">
      <c r="A32" s="96">
        <v>15</v>
      </c>
      <c r="B32" s="418"/>
      <c r="C32" s="419"/>
      <c r="D32" s="179"/>
      <c r="E32" s="180"/>
    </row>
    <row r="33" spans="1:7" ht="19.5" thickBot="1">
      <c r="A33" s="26"/>
      <c r="B33" s="46" t="s">
        <v>205</v>
      </c>
      <c r="C33" s="7"/>
      <c r="D33" s="3"/>
      <c r="E33" s="3"/>
      <c r="F33" s="3"/>
    </row>
    <row r="34" spans="1:7" ht="22.5" customHeight="1">
      <c r="A34" s="28">
        <v>16</v>
      </c>
      <c r="B34" s="377" t="s">
        <v>283</v>
      </c>
      <c r="C34" s="378"/>
      <c r="D34" s="194" t="s">
        <v>223</v>
      </c>
      <c r="E34" s="192">
        <v>220000</v>
      </c>
      <c r="F34" s="402" t="s">
        <v>36</v>
      </c>
      <c r="G34"/>
    </row>
    <row r="35" spans="1:7" ht="22.5" customHeight="1" thickBot="1">
      <c r="A35" s="28">
        <v>17</v>
      </c>
      <c r="B35" s="379"/>
      <c r="C35" s="380"/>
      <c r="D35" s="195" t="s">
        <v>284</v>
      </c>
      <c r="E35" s="193">
        <v>200000</v>
      </c>
      <c r="F35" s="403"/>
      <c r="G35"/>
    </row>
    <row r="36" spans="1:7" ht="33.75" customHeight="1" thickTop="1" thickBot="1">
      <c r="A36" s="28">
        <v>18</v>
      </c>
      <c r="B36" s="414" t="s">
        <v>252</v>
      </c>
      <c r="C36" s="398" t="s">
        <v>257</v>
      </c>
      <c r="D36" s="399"/>
      <c r="E36" s="218"/>
      <c r="F36" s="404">
        <f>IF($C$20="有機農産物",IF($E$37="","",ROUNDDOWN($E$37*0.5,0)),IF($C$20="有機加工食品",ROUNDDOWN($E$35*0.5,0),""))</f>
        <v>100000</v>
      </c>
      <c r="G36"/>
    </row>
    <row r="37" spans="1:7" ht="35.25" customHeight="1" thickBot="1">
      <c r="A37" s="28">
        <v>19</v>
      </c>
      <c r="B37" s="415"/>
      <c r="C37" s="400" t="s">
        <v>192</v>
      </c>
      <c r="D37" s="401"/>
      <c r="E37" s="234" t="str">
        <f>IF($C$20="有機農産物",IF($E$36="","",IF($E$35="","",$E$35*$E$23/$E$36)),"")</f>
        <v/>
      </c>
      <c r="F37" s="405"/>
      <c r="G37"/>
    </row>
    <row r="38" spans="1:7" s="205" customFormat="1" ht="19.5" thickBot="1">
      <c r="A38" s="203"/>
      <c r="B38" s="209" t="s">
        <v>243</v>
      </c>
      <c r="C38" s="204"/>
      <c r="D38" s="204"/>
      <c r="E38" s="204"/>
      <c r="F38" s="204"/>
    </row>
    <row r="39" spans="1:7" ht="21" customHeight="1" thickBot="1">
      <c r="A39" s="28">
        <v>20</v>
      </c>
      <c r="B39" s="210" t="s">
        <v>241</v>
      </c>
      <c r="C39" s="388"/>
      <c r="D39" s="389"/>
      <c r="E39" s="211" t="s">
        <v>242</v>
      </c>
      <c r="F39" s="212">
        <f>C39</f>
        <v>0</v>
      </c>
    </row>
    <row r="40" spans="1:7" s="20" customFormat="1" ht="12.6" customHeight="1">
      <c r="A40" s="22"/>
      <c r="D40" s="8"/>
      <c r="E40" s="8"/>
      <c r="F40" s="8"/>
    </row>
    <row r="41" spans="1:7" ht="18.600000000000001" customHeight="1">
      <c r="B41" s="18"/>
      <c r="C41" s="18"/>
    </row>
    <row r="42" spans="1:7" ht="10.15" customHeight="1"/>
  </sheetData>
  <mergeCells count="38">
    <mergeCell ref="C15:F15"/>
    <mergeCell ref="A1:C1"/>
    <mergeCell ref="C4:F4"/>
    <mergeCell ref="C8:F8"/>
    <mergeCell ref="C9:F9"/>
    <mergeCell ref="C10:F10"/>
    <mergeCell ref="C11:F11"/>
    <mergeCell ref="B12:B13"/>
    <mergeCell ref="C12:D12"/>
    <mergeCell ref="E12:F12"/>
    <mergeCell ref="C13:F13"/>
    <mergeCell ref="C14:F14"/>
    <mergeCell ref="C16:F16"/>
    <mergeCell ref="C17:F17"/>
    <mergeCell ref="C20:D20"/>
    <mergeCell ref="B21:B22"/>
    <mergeCell ref="C21:D22"/>
    <mergeCell ref="E21:E22"/>
    <mergeCell ref="F21:F22"/>
    <mergeCell ref="B32:C32"/>
    <mergeCell ref="C23:D23"/>
    <mergeCell ref="B24:B25"/>
    <mergeCell ref="C24:D24"/>
    <mergeCell ref="E24:F24"/>
    <mergeCell ref="C25:D25"/>
    <mergeCell ref="E25:F25"/>
    <mergeCell ref="C26:D26"/>
    <mergeCell ref="C27:D27"/>
    <mergeCell ref="B29:C29"/>
    <mergeCell ref="B30:C30"/>
    <mergeCell ref="B31:C31"/>
    <mergeCell ref="C39:D39"/>
    <mergeCell ref="B34:C35"/>
    <mergeCell ref="F34:F35"/>
    <mergeCell ref="B36:B37"/>
    <mergeCell ref="C36:D36"/>
    <mergeCell ref="F36:F37"/>
    <mergeCell ref="C37:D37"/>
  </mergeCells>
  <phoneticPr fontId="1"/>
  <conditionalFormatting sqref="B20">
    <cfRule type="expression" dxfId="47" priority="11">
      <formula>$C$21="有機加工食品"</formula>
    </cfRule>
  </conditionalFormatting>
  <conditionalFormatting sqref="B23:C23">
    <cfRule type="expression" dxfId="46" priority="7">
      <formula>$C$20="有機加工食品"</formula>
    </cfRule>
    <cfRule type="cellIs" dxfId="45" priority="8" operator="equal">
      <formula>""</formula>
    </cfRule>
  </conditionalFormatting>
  <conditionalFormatting sqref="B27:C27 E27:F27">
    <cfRule type="cellIs" dxfId="44" priority="6" operator="equal">
      <formula>""</formula>
    </cfRule>
  </conditionalFormatting>
  <conditionalFormatting sqref="B30:E32">
    <cfRule type="cellIs" dxfId="43" priority="3" operator="equal">
      <formula>""</formula>
    </cfRule>
  </conditionalFormatting>
  <conditionalFormatting sqref="C39 F39">
    <cfRule type="cellIs" dxfId="42" priority="15" operator="equal">
      <formula>""</formula>
    </cfRule>
  </conditionalFormatting>
  <conditionalFormatting sqref="C20:D20">
    <cfRule type="cellIs" dxfId="41" priority="12" operator="equal">
      <formula>""</formula>
    </cfRule>
  </conditionalFormatting>
  <conditionalFormatting sqref="E34:E36">
    <cfRule type="cellIs" dxfId="40" priority="2" operator="equal">
      <formula>""</formula>
    </cfRule>
  </conditionalFormatting>
  <conditionalFormatting sqref="E36">
    <cfRule type="expression" dxfId="39" priority="1">
      <formula>$C$20="有機加工食品"</formula>
    </cfRule>
  </conditionalFormatting>
  <conditionalFormatting sqref="E24:F25">
    <cfRule type="cellIs" dxfId="38" priority="20" operator="equal">
      <formula>""</formula>
    </cfRule>
  </conditionalFormatting>
  <conditionalFormatting sqref="F2">
    <cfRule type="cellIs" dxfId="37" priority="21" operator="equal">
      <formula>""</formula>
    </cfRule>
  </conditionalFormatting>
  <dataValidations count="1">
    <dataValidation type="list" allowBlank="1" showInputMessage="1" showErrorMessage="1" sqref="C20" xr:uid="{688696CA-682C-4BC6-A615-D4672B253FB1}">
      <formula1>$K$18:$K$20</formula1>
    </dataValidation>
  </dataValidations>
  <pageMargins left="0.82677165354330717" right="0.23622047244094491" top="0.55118110236220474" bottom="0.55118110236220474" header="0" footer="0"/>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633" r:id="rId4" name="Check Box 1">
              <controlPr defaultSize="0" autoFill="0" autoLine="0" autoPict="0">
                <anchor moveWithCells="1">
                  <from>
                    <xdr:col>3</xdr:col>
                    <xdr:colOff>19050</xdr:colOff>
                    <xdr:row>40</xdr:row>
                    <xdr:rowOff>0</xdr:rowOff>
                  </from>
                  <to>
                    <xdr:col>4</xdr:col>
                    <xdr:colOff>28575</xdr:colOff>
                    <xdr:row>41</xdr:row>
                    <xdr:rowOff>19050</xdr:rowOff>
                  </to>
                </anchor>
              </controlPr>
            </control>
          </mc:Choice>
        </mc:AlternateContent>
        <mc:AlternateContent xmlns:mc="http://schemas.openxmlformats.org/markup-compatibility/2006">
          <mc:Choice Requires="x14">
            <control shapeId="325634" r:id="rId5" name="Check Box 2">
              <controlPr defaultSize="0" autoFill="0" autoLine="0" autoPict="0">
                <anchor moveWithCells="1">
                  <from>
                    <xdr:col>2</xdr:col>
                    <xdr:colOff>19050</xdr:colOff>
                    <xdr:row>30</xdr:row>
                    <xdr:rowOff>0</xdr:rowOff>
                  </from>
                  <to>
                    <xdr:col>3</xdr:col>
                    <xdr:colOff>771525</xdr:colOff>
                    <xdr:row>31</xdr:row>
                    <xdr:rowOff>0</xdr:rowOff>
                  </to>
                </anchor>
              </controlPr>
            </control>
          </mc:Choice>
        </mc:AlternateContent>
        <mc:AlternateContent xmlns:mc="http://schemas.openxmlformats.org/markup-compatibility/2006">
          <mc:Choice Requires="x14">
            <control shapeId="325635" r:id="rId6" name="Check Box 3">
              <controlPr defaultSize="0" autoFill="0" autoLine="0" autoPict="0">
                <anchor moveWithCells="1">
                  <from>
                    <xdr:col>4</xdr:col>
                    <xdr:colOff>19050</xdr:colOff>
                    <xdr:row>37</xdr:row>
                    <xdr:rowOff>0</xdr:rowOff>
                  </from>
                  <to>
                    <xdr:col>4</xdr:col>
                    <xdr:colOff>1152525</xdr:colOff>
                    <xdr:row>38</xdr:row>
                    <xdr:rowOff>0</xdr:rowOff>
                  </to>
                </anchor>
              </controlPr>
            </control>
          </mc:Choice>
        </mc:AlternateContent>
        <mc:AlternateContent xmlns:mc="http://schemas.openxmlformats.org/markup-compatibility/2006">
          <mc:Choice Requires="x14">
            <control shapeId="325636" r:id="rId7" name="Check Box 4">
              <controlPr defaultSize="0" autoFill="0" autoLine="0" autoPict="0">
                <anchor moveWithCells="1">
                  <from>
                    <xdr:col>3</xdr:col>
                    <xdr:colOff>19050</xdr:colOff>
                    <xdr:row>37</xdr:row>
                    <xdr:rowOff>0</xdr:rowOff>
                  </from>
                  <to>
                    <xdr:col>4</xdr:col>
                    <xdr:colOff>28575</xdr:colOff>
                    <xdr:row>38</xdr:row>
                    <xdr:rowOff>0</xdr:rowOff>
                  </to>
                </anchor>
              </controlPr>
            </control>
          </mc:Choice>
        </mc:AlternateContent>
        <mc:AlternateContent xmlns:mc="http://schemas.openxmlformats.org/markup-compatibility/2006">
          <mc:Choice Requires="x14">
            <control shapeId="325637" r:id="rId8" name="Check Box 5">
              <controlPr defaultSize="0" autoFill="0" autoLine="0" autoPict="0">
                <anchor moveWithCells="1">
                  <from>
                    <xdr:col>2</xdr:col>
                    <xdr:colOff>19050</xdr:colOff>
                    <xdr:row>37</xdr:row>
                    <xdr:rowOff>0</xdr:rowOff>
                  </from>
                  <to>
                    <xdr:col>3</xdr:col>
                    <xdr:colOff>771525</xdr:colOff>
                    <xdr:row>38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AV26"/>
  <sheetViews>
    <sheetView showGridLines="0" view="pageBreakPreview" zoomScaleNormal="100" zoomScaleSheetLayoutView="100" workbookViewId="0">
      <selection activeCell="A8" sqref="A8:M8"/>
    </sheetView>
  </sheetViews>
  <sheetFormatPr defaultColWidth="9" defaultRowHeight="15.75" customHeight="1"/>
  <cols>
    <col min="1" max="2" width="2.5" style="68" customWidth="1"/>
    <col min="3" max="45" width="2.5" style="60" customWidth="1"/>
    <col min="46" max="16384" width="9" style="60"/>
  </cols>
  <sheetData>
    <row r="1" spans="1:48" s="69" customFormat="1" ht="15.75" customHeight="1">
      <c r="B1" s="171"/>
      <c r="C1" s="171"/>
      <c r="D1" s="171"/>
      <c r="E1" s="171"/>
      <c r="F1" s="171"/>
      <c r="G1" s="171"/>
      <c r="H1" s="171"/>
      <c r="I1" s="453" t="s">
        <v>202</v>
      </c>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171"/>
      <c r="AL1" s="171"/>
      <c r="AM1" s="171"/>
      <c r="AN1" s="171"/>
      <c r="AO1" s="171"/>
      <c r="AP1" s="171"/>
      <c r="AQ1" s="171"/>
      <c r="AR1" s="171"/>
    </row>
    <row r="2" spans="1:48" s="69" customFormat="1" ht="15.75" customHeight="1">
      <c r="A2" s="114"/>
      <c r="B2" s="114"/>
      <c r="C2" s="114"/>
      <c r="D2" s="114"/>
      <c r="E2" s="114"/>
      <c r="F2" s="114"/>
      <c r="G2" s="114"/>
      <c r="H2" s="114"/>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114"/>
      <c r="AL2" s="114"/>
      <c r="AM2" s="114"/>
      <c r="AN2" s="114"/>
      <c r="AO2" s="114"/>
      <c r="AP2" s="114"/>
      <c r="AQ2" s="114"/>
      <c r="AR2" s="114"/>
    </row>
    <row r="3" spans="1:48" ht="20.100000000000001" customHeight="1">
      <c r="A3" s="420" t="s">
        <v>116</v>
      </c>
      <c r="B3" s="420"/>
      <c r="C3" s="499"/>
      <c r="D3" s="499"/>
      <c r="E3" s="499"/>
      <c r="F3" s="499"/>
      <c r="G3" s="499"/>
      <c r="H3" s="274"/>
      <c r="AI3" s="488" t="s">
        <v>79</v>
      </c>
      <c r="AJ3" s="489"/>
      <c r="AK3" s="489"/>
      <c r="AL3" s="489"/>
      <c r="AM3" s="489"/>
      <c r="AN3" s="489"/>
      <c r="AO3" s="489"/>
      <c r="AP3" s="489"/>
      <c r="AQ3" s="489"/>
      <c r="AR3" s="489"/>
    </row>
    <row r="4" spans="1:48" ht="20.100000000000001" customHeight="1">
      <c r="A4" s="60"/>
      <c r="B4" s="60"/>
    </row>
    <row r="5" spans="1:48" ht="20.100000000000001" customHeight="1">
      <c r="A5" s="522" t="s">
        <v>55</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2"/>
    </row>
    <row r="6" spans="1:48" ht="20.100000000000001" customHeight="1">
      <c r="A6" s="490" t="s">
        <v>56</v>
      </c>
      <c r="B6" s="491"/>
      <c r="C6" s="491"/>
      <c r="D6" s="491"/>
      <c r="E6" s="491"/>
      <c r="F6" s="491"/>
      <c r="G6" s="491"/>
      <c r="H6" s="491"/>
      <c r="I6" s="491"/>
      <c r="J6" s="491"/>
      <c r="K6" s="491"/>
      <c r="L6" s="491"/>
      <c r="M6" s="491"/>
      <c r="N6" s="492" t="str">
        <f>IF('　入力シート'!C6="","",'　入力シート'!C6)</f>
        <v/>
      </c>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row>
    <row r="7" spans="1:48" ht="20.100000000000001" customHeight="1">
      <c r="A7" s="490" t="s">
        <v>57</v>
      </c>
      <c r="B7" s="491"/>
      <c r="C7" s="491"/>
      <c r="D7" s="491"/>
      <c r="E7" s="491"/>
      <c r="F7" s="491"/>
      <c r="G7" s="491"/>
      <c r="H7" s="491"/>
      <c r="I7" s="491"/>
      <c r="J7" s="491"/>
      <c r="K7" s="491"/>
      <c r="L7" s="491"/>
      <c r="M7" s="491"/>
      <c r="N7" s="492" t="str">
        <f>IF('　入力シート'!C8="","",'　入力シート'!C8)</f>
        <v/>
      </c>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492"/>
      <c r="AP7" s="492"/>
      <c r="AQ7" s="492"/>
      <c r="AR7" s="492"/>
    </row>
    <row r="8" spans="1:48" ht="20.100000000000001" customHeight="1">
      <c r="A8" s="490" t="s">
        <v>58</v>
      </c>
      <c r="B8" s="491"/>
      <c r="C8" s="491"/>
      <c r="D8" s="491"/>
      <c r="E8" s="491"/>
      <c r="F8" s="491"/>
      <c r="G8" s="491"/>
      <c r="H8" s="491"/>
      <c r="I8" s="491"/>
      <c r="J8" s="491"/>
      <c r="K8" s="491"/>
      <c r="L8" s="491"/>
      <c r="M8" s="491"/>
      <c r="N8" s="493"/>
      <c r="O8" s="493"/>
      <c r="P8" s="493"/>
      <c r="Q8" s="493"/>
      <c r="R8" s="493"/>
      <c r="S8" s="493"/>
      <c r="T8" s="493"/>
      <c r="U8" s="493"/>
      <c r="V8" s="493"/>
      <c r="W8" s="493"/>
      <c r="X8" s="493"/>
      <c r="Y8" s="493"/>
      <c r="Z8" s="493"/>
      <c r="AA8" s="493"/>
      <c r="AB8" s="493"/>
      <c r="AC8" s="493"/>
      <c r="AD8" s="493"/>
      <c r="AE8" s="493"/>
      <c r="AF8" s="493"/>
      <c r="AG8" s="493"/>
      <c r="AH8" s="493"/>
      <c r="AI8" s="493"/>
      <c r="AJ8" s="493"/>
      <c r="AK8" s="493"/>
      <c r="AL8" s="493"/>
      <c r="AM8" s="493"/>
      <c r="AN8" s="493"/>
      <c r="AO8" s="493"/>
      <c r="AP8" s="493"/>
      <c r="AQ8" s="493"/>
      <c r="AR8" s="493"/>
    </row>
    <row r="9" spans="1:48" ht="20.100000000000001" customHeight="1">
      <c r="A9" s="494" t="s">
        <v>59</v>
      </c>
      <c r="B9" s="494"/>
      <c r="C9" s="494"/>
      <c r="D9" s="494"/>
      <c r="E9" s="494"/>
      <c r="F9" s="494"/>
      <c r="G9" s="494"/>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row>
    <row r="10" spans="1:48" ht="20.100000000000001" customHeight="1">
      <c r="A10" s="495" t="s">
        <v>60</v>
      </c>
      <c r="B10" s="517"/>
      <c r="C10" s="495" t="s">
        <v>3</v>
      </c>
      <c r="D10" s="496"/>
      <c r="E10" s="496"/>
      <c r="F10" s="496"/>
      <c r="G10" s="496"/>
      <c r="H10" s="496"/>
      <c r="I10" s="496"/>
      <c r="J10" s="496"/>
      <c r="K10" s="495" t="s">
        <v>95</v>
      </c>
      <c r="L10" s="326"/>
      <c r="M10" s="495" t="s">
        <v>61</v>
      </c>
      <c r="N10" s="520"/>
      <c r="O10" s="520"/>
      <c r="P10" s="520"/>
      <c r="Q10" s="520"/>
      <c r="R10" s="520"/>
      <c r="S10" s="520"/>
      <c r="T10" s="520"/>
      <c r="U10" s="517"/>
      <c r="V10" s="521" t="s">
        <v>18</v>
      </c>
      <c r="W10" s="521"/>
      <c r="X10" s="521"/>
      <c r="Y10" s="521"/>
      <c r="Z10" s="521"/>
      <c r="AA10" s="521"/>
      <c r="AB10" s="521"/>
      <c r="AC10" s="521"/>
      <c r="AD10" s="521"/>
      <c r="AE10" s="500" t="s">
        <v>4</v>
      </c>
      <c r="AF10" s="501"/>
      <c r="AG10" s="501"/>
      <c r="AH10" s="501"/>
      <c r="AI10" s="501"/>
      <c r="AJ10" s="501"/>
      <c r="AK10" s="501"/>
      <c r="AL10" s="501"/>
      <c r="AM10" s="501"/>
      <c r="AN10" s="501"/>
      <c r="AO10" s="501"/>
      <c r="AP10" s="501"/>
      <c r="AQ10" s="501"/>
      <c r="AR10" s="502"/>
    </row>
    <row r="11" spans="1:48" ht="20.100000000000001" customHeight="1">
      <c r="A11" s="518"/>
      <c r="B11" s="515"/>
      <c r="C11" s="497"/>
      <c r="D11" s="352"/>
      <c r="E11" s="352"/>
      <c r="F11" s="352"/>
      <c r="G11" s="352"/>
      <c r="H11" s="352"/>
      <c r="I11" s="352"/>
      <c r="J11" s="352"/>
      <c r="K11" s="497"/>
      <c r="L11" s="498"/>
      <c r="M11" s="518"/>
      <c r="N11" s="510"/>
      <c r="O11" s="510"/>
      <c r="P11" s="510"/>
      <c r="Q11" s="510"/>
      <c r="R11" s="510"/>
      <c r="S11" s="510"/>
      <c r="T11" s="510"/>
      <c r="U11" s="515"/>
      <c r="V11" s="478"/>
      <c r="W11" s="478"/>
      <c r="X11" s="478"/>
      <c r="Y11" s="478"/>
      <c r="Z11" s="478"/>
      <c r="AA11" s="478"/>
      <c r="AB11" s="478"/>
      <c r="AC11" s="478"/>
      <c r="AD11" s="478"/>
      <c r="AE11" s="503"/>
      <c r="AF11" s="504"/>
      <c r="AG11" s="504"/>
      <c r="AH11" s="504"/>
      <c r="AI11" s="504"/>
      <c r="AJ11" s="504"/>
      <c r="AK11" s="504"/>
      <c r="AL11" s="504"/>
      <c r="AM11" s="504"/>
      <c r="AN11" s="504"/>
      <c r="AO11" s="504"/>
      <c r="AP11" s="504"/>
      <c r="AQ11" s="504"/>
      <c r="AR11" s="505"/>
    </row>
    <row r="12" spans="1:48" ht="20.100000000000001" customHeight="1">
      <c r="A12" s="518"/>
      <c r="B12" s="515"/>
      <c r="C12" s="497"/>
      <c r="D12" s="352"/>
      <c r="E12" s="352"/>
      <c r="F12" s="352"/>
      <c r="G12" s="352"/>
      <c r="H12" s="352"/>
      <c r="I12" s="352"/>
      <c r="J12" s="352"/>
      <c r="K12" s="497"/>
      <c r="L12" s="498"/>
      <c r="M12" s="518"/>
      <c r="N12" s="510"/>
      <c r="O12" s="510"/>
      <c r="P12" s="510"/>
      <c r="Q12" s="510"/>
      <c r="R12" s="510"/>
      <c r="S12" s="510"/>
      <c r="T12" s="510"/>
      <c r="U12" s="515"/>
      <c r="V12" s="503" t="s">
        <v>62</v>
      </c>
      <c r="W12" s="504"/>
      <c r="X12" s="504"/>
      <c r="Y12" s="509" t="s">
        <v>63</v>
      </c>
      <c r="Z12" s="510"/>
      <c r="AA12" s="511"/>
      <c r="AB12" s="510" t="s">
        <v>64</v>
      </c>
      <c r="AC12" s="510"/>
      <c r="AD12" s="515"/>
      <c r="AE12" s="503"/>
      <c r="AF12" s="504"/>
      <c r="AG12" s="504"/>
      <c r="AH12" s="504"/>
      <c r="AI12" s="504"/>
      <c r="AJ12" s="504"/>
      <c r="AK12" s="504"/>
      <c r="AL12" s="504"/>
      <c r="AM12" s="504"/>
      <c r="AN12" s="504"/>
      <c r="AO12" s="504"/>
      <c r="AP12" s="504"/>
      <c r="AQ12" s="504"/>
      <c r="AR12" s="505"/>
    </row>
    <row r="13" spans="1:48" ht="20.100000000000001" customHeight="1">
      <c r="A13" s="519"/>
      <c r="B13" s="516"/>
      <c r="C13" s="327"/>
      <c r="D13" s="328"/>
      <c r="E13" s="328"/>
      <c r="F13" s="328"/>
      <c r="G13" s="328"/>
      <c r="H13" s="328"/>
      <c r="I13" s="328"/>
      <c r="J13" s="328"/>
      <c r="K13" s="327"/>
      <c r="L13" s="329"/>
      <c r="M13" s="519"/>
      <c r="N13" s="513"/>
      <c r="O13" s="513"/>
      <c r="P13" s="513"/>
      <c r="Q13" s="513"/>
      <c r="R13" s="513"/>
      <c r="S13" s="513"/>
      <c r="T13" s="513"/>
      <c r="U13" s="516"/>
      <c r="V13" s="506"/>
      <c r="W13" s="507"/>
      <c r="X13" s="507"/>
      <c r="Y13" s="512"/>
      <c r="Z13" s="513"/>
      <c r="AA13" s="514"/>
      <c r="AB13" s="513" t="s">
        <v>65</v>
      </c>
      <c r="AC13" s="513"/>
      <c r="AD13" s="516"/>
      <c r="AE13" s="506"/>
      <c r="AF13" s="507"/>
      <c r="AG13" s="507"/>
      <c r="AH13" s="507"/>
      <c r="AI13" s="507"/>
      <c r="AJ13" s="507"/>
      <c r="AK13" s="507"/>
      <c r="AL13" s="507"/>
      <c r="AM13" s="507"/>
      <c r="AN13" s="507"/>
      <c r="AO13" s="507"/>
      <c r="AP13" s="507"/>
      <c r="AQ13" s="507"/>
      <c r="AR13" s="508"/>
      <c r="AT13" s="67" t="s">
        <v>6</v>
      </c>
      <c r="AU13" s="67"/>
      <c r="AV13" s="67"/>
    </row>
    <row r="14" spans="1:48" ht="20.100000000000001" customHeight="1">
      <c r="A14" s="478">
        <v>1</v>
      </c>
      <c r="B14" s="478"/>
      <c r="C14" s="479"/>
      <c r="D14" s="486"/>
      <c r="E14" s="486"/>
      <c r="F14" s="486"/>
      <c r="G14" s="486"/>
      <c r="H14" s="486"/>
      <c r="I14" s="486"/>
      <c r="J14" s="486"/>
      <c r="K14" s="479"/>
      <c r="L14" s="487"/>
      <c r="M14" s="479"/>
      <c r="N14" s="480"/>
      <c r="O14" s="480"/>
      <c r="P14" s="480"/>
      <c r="Q14" s="480"/>
      <c r="R14" s="480"/>
      <c r="S14" s="480"/>
      <c r="T14" s="480"/>
      <c r="U14" s="481"/>
      <c r="V14" s="482"/>
      <c r="W14" s="478"/>
      <c r="X14" s="483"/>
      <c r="Y14" s="484"/>
      <c r="Z14" s="478"/>
      <c r="AA14" s="485"/>
      <c r="AB14" s="482"/>
      <c r="AC14" s="478"/>
      <c r="AD14" s="478"/>
      <c r="AE14" s="477"/>
      <c r="AF14" s="477"/>
      <c r="AG14" s="477"/>
      <c r="AH14" s="477"/>
      <c r="AI14" s="477"/>
      <c r="AJ14" s="477"/>
      <c r="AK14" s="477"/>
      <c r="AL14" s="477"/>
      <c r="AM14" s="477"/>
      <c r="AN14" s="477"/>
      <c r="AO14" s="477"/>
      <c r="AP14" s="477"/>
      <c r="AQ14" s="477"/>
      <c r="AR14" s="477"/>
      <c r="AT14" s="67" t="s">
        <v>96</v>
      </c>
      <c r="AU14" s="67"/>
      <c r="AV14" s="67" t="s">
        <v>95</v>
      </c>
    </row>
    <row r="15" spans="1:48" ht="20.100000000000001" customHeight="1">
      <c r="A15" s="455">
        <v>2</v>
      </c>
      <c r="B15" s="455"/>
      <c r="C15" s="469"/>
      <c r="D15" s="474"/>
      <c r="E15" s="474"/>
      <c r="F15" s="474"/>
      <c r="G15" s="474"/>
      <c r="H15" s="474"/>
      <c r="I15" s="474"/>
      <c r="J15" s="474"/>
      <c r="K15" s="469"/>
      <c r="L15" s="475"/>
      <c r="M15" s="469"/>
      <c r="N15" s="470"/>
      <c r="O15" s="470"/>
      <c r="P15" s="470"/>
      <c r="Q15" s="470"/>
      <c r="R15" s="470"/>
      <c r="S15" s="470"/>
      <c r="T15" s="470"/>
      <c r="U15" s="471"/>
      <c r="V15" s="454"/>
      <c r="W15" s="455"/>
      <c r="X15" s="468"/>
      <c r="Y15" s="472"/>
      <c r="Z15" s="455"/>
      <c r="AA15" s="473"/>
      <c r="AB15" s="454"/>
      <c r="AC15" s="455"/>
      <c r="AD15" s="455"/>
      <c r="AE15" s="459"/>
      <c r="AF15" s="459"/>
      <c r="AG15" s="459"/>
      <c r="AH15" s="459"/>
      <c r="AI15" s="459"/>
      <c r="AJ15" s="459"/>
      <c r="AK15" s="459"/>
      <c r="AL15" s="459"/>
      <c r="AM15" s="459"/>
      <c r="AN15" s="459"/>
      <c r="AO15" s="459"/>
      <c r="AP15" s="459"/>
      <c r="AQ15" s="459"/>
      <c r="AR15" s="459"/>
      <c r="AT15" s="67" t="s">
        <v>67</v>
      </c>
      <c r="AU15" s="67"/>
      <c r="AV15" s="67" t="s">
        <v>97</v>
      </c>
    </row>
    <row r="16" spans="1:48" ht="20.100000000000001" customHeight="1">
      <c r="A16" s="455">
        <v>3</v>
      </c>
      <c r="B16" s="455"/>
      <c r="C16" s="469"/>
      <c r="D16" s="474"/>
      <c r="E16" s="474"/>
      <c r="F16" s="474"/>
      <c r="G16" s="474"/>
      <c r="H16" s="474"/>
      <c r="I16" s="474"/>
      <c r="J16" s="474"/>
      <c r="K16" s="469"/>
      <c r="L16" s="475"/>
      <c r="M16" s="469"/>
      <c r="N16" s="470"/>
      <c r="O16" s="470"/>
      <c r="P16" s="470"/>
      <c r="Q16" s="470"/>
      <c r="R16" s="470"/>
      <c r="S16" s="470"/>
      <c r="T16" s="470"/>
      <c r="U16" s="471"/>
      <c r="V16" s="454"/>
      <c r="W16" s="455"/>
      <c r="X16" s="468"/>
      <c r="Y16" s="472"/>
      <c r="Z16" s="455"/>
      <c r="AA16" s="473"/>
      <c r="AB16" s="454"/>
      <c r="AC16" s="455"/>
      <c r="AD16" s="455"/>
      <c r="AE16" s="459"/>
      <c r="AF16" s="459"/>
      <c r="AG16" s="459"/>
      <c r="AH16" s="459"/>
      <c r="AI16" s="459"/>
      <c r="AJ16" s="459"/>
      <c r="AK16" s="459"/>
      <c r="AL16" s="459"/>
      <c r="AM16" s="459"/>
      <c r="AN16" s="459"/>
      <c r="AO16" s="459"/>
      <c r="AP16" s="459"/>
      <c r="AQ16" s="459"/>
      <c r="AR16" s="459"/>
      <c r="AT16" s="67"/>
      <c r="AU16" s="67"/>
      <c r="AV16" s="67" t="s">
        <v>98</v>
      </c>
    </row>
    <row r="17" spans="1:48" ht="20.100000000000001" customHeight="1">
      <c r="A17" s="468">
        <v>4</v>
      </c>
      <c r="B17" s="454"/>
      <c r="C17" s="469"/>
      <c r="D17" s="474"/>
      <c r="E17" s="474"/>
      <c r="F17" s="474"/>
      <c r="G17" s="474"/>
      <c r="H17" s="474"/>
      <c r="I17" s="474"/>
      <c r="J17" s="474"/>
      <c r="K17" s="469"/>
      <c r="L17" s="475"/>
      <c r="M17" s="469"/>
      <c r="N17" s="470"/>
      <c r="O17" s="470"/>
      <c r="P17" s="470"/>
      <c r="Q17" s="470"/>
      <c r="R17" s="470"/>
      <c r="S17" s="470"/>
      <c r="T17" s="470"/>
      <c r="U17" s="471"/>
      <c r="V17" s="454"/>
      <c r="W17" s="455"/>
      <c r="X17" s="468"/>
      <c r="Y17" s="472"/>
      <c r="Z17" s="455"/>
      <c r="AA17" s="473"/>
      <c r="AB17" s="454"/>
      <c r="AC17" s="455"/>
      <c r="AD17" s="455"/>
      <c r="AE17" s="459"/>
      <c r="AF17" s="459"/>
      <c r="AG17" s="459"/>
      <c r="AH17" s="459"/>
      <c r="AI17" s="459"/>
      <c r="AJ17" s="459"/>
      <c r="AK17" s="459"/>
      <c r="AL17" s="459"/>
      <c r="AM17" s="459"/>
      <c r="AN17" s="459"/>
      <c r="AO17" s="459"/>
      <c r="AP17" s="459"/>
      <c r="AQ17" s="459"/>
      <c r="AR17" s="459"/>
      <c r="AT17" s="67"/>
      <c r="AU17" s="67"/>
      <c r="AV17" s="67"/>
    </row>
    <row r="18" spans="1:48" ht="20.100000000000001" customHeight="1">
      <c r="A18" s="468">
        <v>5</v>
      </c>
      <c r="B18" s="454"/>
      <c r="C18" s="469"/>
      <c r="D18" s="474"/>
      <c r="E18" s="474"/>
      <c r="F18" s="474"/>
      <c r="G18" s="474"/>
      <c r="H18" s="474"/>
      <c r="I18" s="474"/>
      <c r="J18" s="474"/>
      <c r="K18" s="469"/>
      <c r="L18" s="475"/>
      <c r="M18" s="469"/>
      <c r="N18" s="470"/>
      <c r="O18" s="470"/>
      <c r="P18" s="470"/>
      <c r="Q18" s="470"/>
      <c r="R18" s="470"/>
      <c r="S18" s="470"/>
      <c r="T18" s="470"/>
      <c r="U18" s="471"/>
      <c r="V18" s="454"/>
      <c r="W18" s="455"/>
      <c r="X18" s="468"/>
      <c r="Y18" s="472"/>
      <c r="Z18" s="455"/>
      <c r="AA18" s="473"/>
      <c r="AB18" s="454"/>
      <c r="AC18" s="455"/>
      <c r="AD18" s="455"/>
      <c r="AE18" s="459"/>
      <c r="AF18" s="459"/>
      <c r="AG18" s="459"/>
      <c r="AH18" s="459"/>
      <c r="AI18" s="459"/>
      <c r="AJ18" s="459"/>
      <c r="AK18" s="459"/>
      <c r="AL18" s="459"/>
      <c r="AM18" s="459"/>
      <c r="AN18" s="459"/>
      <c r="AO18" s="459"/>
      <c r="AP18" s="459"/>
      <c r="AQ18" s="459"/>
      <c r="AR18" s="459"/>
      <c r="AT18" s="67"/>
      <c r="AU18" s="67"/>
      <c r="AV18" s="67"/>
    </row>
    <row r="19" spans="1:48" ht="20.100000000000001" customHeight="1">
      <c r="A19" s="468">
        <v>6</v>
      </c>
      <c r="B19" s="454"/>
      <c r="C19" s="469"/>
      <c r="D19" s="474"/>
      <c r="E19" s="474"/>
      <c r="F19" s="474"/>
      <c r="G19" s="474"/>
      <c r="H19" s="474"/>
      <c r="I19" s="474"/>
      <c r="J19" s="474"/>
      <c r="K19" s="469"/>
      <c r="L19" s="475"/>
      <c r="M19" s="469"/>
      <c r="N19" s="470"/>
      <c r="O19" s="470"/>
      <c r="P19" s="470"/>
      <c r="Q19" s="470"/>
      <c r="R19" s="470"/>
      <c r="S19" s="470"/>
      <c r="T19" s="470"/>
      <c r="U19" s="471"/>
      <c r="V19" s="454"/>
      <c r="W19" s="455"/>
      <c r="X19" s="468"/>
      <c r="Y19" s="472"/>
      <c r="Z19" s="455"/>
      <c r="AA19" s="473"/>
      <c r="AB19" s="454"/>
      <c r="AC19" s="455"/>
      <c r="AD19" s="455"/>
      <c r="AE19" s="459"/>
      <c r="AF19" s="459"/>
      <c r="AG19" s="459"/>
      <c r="AH19" s="459"/>
      <c r="AI19" s="459"/>
      <c r="AJ19" s="459"/>
      <c r="AK19" s="459"/>
      <c r="AL19" s="459"/>
      <c r="AM19" s="459"/>
      <c r="AN19" s="459"/>
      <c r="AO19" s="459"/>
      <c r="AP19" s="459"/>
      <c r="AQ19" s="459"/>
      <c r="AR19" s="459"/>
    </row>
    <row r="20" spans="1:48" ht="20.100000000000001" customHeight="1">
      <c r="A20" s="468">
        <v>7</v>
      </c>
      <c r="B20" s="454"/>
      <c r="C20" s="469"/>
      <c r="D20" s="474"/>
      <c r="E20" s="474"/>
      <c r="F20" s="474"/>
      <c r="G20" s="474"/>
      <c r="H20" s="474"/>
      <c r="I20" s="474"/>
      <c r="J20" s="474"/>
      <c r="K20" s="469"/>
      <c r="L20" s="475"/>
      <c r="M20" s="469"/>
      <c r="N20" s="470"/>
      <c r="O20" s="470"/>
      <c r="P20" s="470"/>
      <c r="Q20" s="470"/>
      <c r="R20" s="470"/>
      <c r="S20" s="470"/>
      <c r="T20" s="470"/>
      <c r="U20" s="471"/>
      <c r="V20" s="454"/>
      <c r="W20" s="455"/>
      <c r="X20" s="468"/>
      <c r="Y20" s="472"/>
      <c r="Z20" s="455"/>
      <c r="AA20" s="473"/>
      <c r="AB20" s="454"/>
      <c r="AC20" s="455"/>
      <c r="AD20" s="455"/>
      <c r="AE20" s="459"/>
      <c r="AF20" s="459"/>
      <c r="AG20" s="459"/>
      <c r="AH20" s="459"/>
      <c r="AI20" s="459"/>
      <c r="AJ20" s="459"/>
      <c r="AK20" s="459"/>
      <c r="AL20" s="459"/>
      <c r="AM20" s="459"/>
      <c r="AN20" s="459"/>
      <c r="AO20" s="459"/>
      <c r="AP20" s="459"/>
      <c r="AQ20" s="459"/>
      <c r="AR20" s="459"/>
    </row>
    <row r="21" spans="1:48" ht="20.100000000000001" customHeight="1">
      <c r="A21" s="468">
        <v>8</v>
      </c>
      <c r="B21" s="454"/>
      <c r="C21" s="469"/>
      <c r="D21" s="474"/>
      <c r="E21" s="474"/>
      <c r="F21" s="474"/>
      <c r="G21" s="474"/>
      <c r="H21" s="474"/>
      <c r="I21" s="474"/>
      <c r="J21" s="474"/>
      <c r="K21" s="469"/>
      <c r="L21" s="475"/>
      <c r="M21" s="469"/>
      <c r="N21" s="470"/>
      <c r="O21" s="470"/>
      <c r="P21" s="470"/>
      <c r="Q21" s="470"/>
      <c r="R21" s="470"/>
      <c r="S21" s="470"/>
      <c r="T21" s="470"/>
      <c r="U21" s="471"/>
      <c r="V21" s="454"/>
      <c r="W21" s="455"/>
      <c r="X21" s="468"/>
      <c r="Y21" s="472"/>
      <c r="Z21" s="455"/>
      <c r="AA21" s="473"/>
      <c r="AB21" s="454"/>
      <c r="AC21" s="455"/>
      <c r="AD21" s="455"/>
      <c r="AE21" s="459"/>
      <c r="AF21" s="459"/>
      <c r="AG21" s="459"/>
      <c r="AH21" s="459"/>
      <c r="AI21" s="459"/>
      <c r="AJ21" s="459"/>
      <c r="AK21" s="459"/>
      <c r="AL21" s="459"/>
      <c r="AM21" s="459"/>
      <c r="AN21" s="459"/>
      <c r="AO21" s="459"/>
      <c r="AP21" s="459"/>
      <c r="AQ21" s="459"/>
      <c r="AR21" s="459"/>
    </row>
    <row r="22" spans="1:48" ht="20.100000000000001" customHeight="1">
      <c r="A22" s="468">
        <v>9</v>
      </c>
      <c r="B22" s="454"/>
      <c r="C22" s="469"/>
      <c r="D22" s="474"/>
      <c r="E22" s="474"/>
      <c r="F22" s="474"/>
      <c r="G22" s="474"/>
      <c r="H22" s="474"/>
      <c r="I22" s="474"/>
      <c r="J22" s="474"/>
      <c r="K22" s="469"/>
      <c r="L22" s="475"/>
      <c r="M22" s="469"/>
      <c r="N22" s="470"/>
      <c r="O22" s="470"/>
      <c r="P22" s="470"/>
      <c r="Q22" s="470"/>
      <c r="R22" s="470"/>
      <c r="S22" s="470"/>
      <c r="T22" s="470"/>
      <c r="U22" s="471"/>
      <c r="V22" s="454"/>
      <c r="W22" s="455"/>
      <c r="X22" s="468"/>
      <c r="Y22" s="472"/>
      <c r="Z22" s="455"/>
      <c r="AA22" s="473"/>
      <c r="AB22" s="454"/>
      <c r="AC22" s="455"/>
      <c r="AD22" s="455"/>
      <c r="AE22" s="459"/>
      <c r="AF22" s="459"/>
      <c r="AG22" s="459"/>
      <c r="AH22" s="459"/>
      <c r="AI22" s="459"/>
      <c r="AJ22" s="459"/>
      <c r="AK22" s="459"/>
      <c r="AL22" s="459"/>
      <c r="AM22" s="459"/>
      <c r="AN22" s="459"/>
      <c r="AO22" s="459"/>
      <c r="AP22" s="459"/>
      <c r="AQ22" s="459"/>
      <c r="AR22" s="459"/>
    </row>
    <row r="23" spans="1:48" ht="20.100000000000001" customHeight="1">
      <c r="A23" s="460">
        <v>10</v>
      </c>
      <c r="B23" s="461"/>
      <c r="C23" s="469"/>
      <c r="D23" s="474"/>
      <c r="E23" s="474"/>
      <c r="F23" s="474"/>
      <c r="G23" s="474"/>
      <c r="H23" s="474"/>
      <c r="I23" s="474"/>
      <c r="J23" s="474"/>
      <c r="K23" s="462"/>
      <c r="L23" s="476"/>
      <c r="M23" s="462"/>
      <c r="N23" s="463"/>
      <c r="O23" s="463"/>
      <c r="P23" s="463"/>
      <c r="Q23" s="463"/>
      <c r="R23" s="463"/>
      <c r="S23" s="463"/>
      <c r="T23" s="463"/>
      <c r="U23" s="464"/>
      <c r="V23" s="461"/>
      <c r="W23" s="465"/>
      <c r="X23" s="460"/>
      <c r="Y23" s="466"/>
      <c r="Z23" s="465"/>
      <c r="AA23" s="467"/>
      <c r="AB23" s="461"/>
      <c r="AC23" s="465"/>
      <c r="AD23" s="465"/>
      <c r="AE23" s="456"/>
      <c r="AF23" s="456"/>
      <c r="AG23" s="456"/>
      <c r="AH23" s="456"/>
      <c r="AI23" s="456"/>
      <c r="AJ23" s="456"/>
      <c r="AK23" s="456"/>
      <c r="AL23" s="456"/>
      <c r="AM23" s="456"/>
      <c r="AN23" s="456"/>
      <c r="AO23" s="456"/>
      <c r="AP23" s="456"/>
      <c r="AQ23" s="456"/>
      <c r="AR23" s="456"/>
    </row>
    <row r="24" spans="1:48" ht="20.100000000000001" customHeight="1">
      <c r="A24" s="457" t="s">
        <v>66</v>
      </c>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row>
    <row r="25" spans="1:48" ht="20.100000000000001" customHeight="1">
      <c r="A25" s="458" t="s">
        <v>188</v>
      </c>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row>
    <row r="26" spans="1:48" ht="20.100000000000001" customHeight="1"/>
  </sheetData>
  <mergeCells count="103">
    <mergeCell ref="AI3:AR3"/>
    <mergeCell ref="A7:M7"/>
    <mergeCell ref="N7:AR7"/>
    <mergeCell ref="A8:M8"/>
    <mergeCell ref="N8:AR8"/>
    <mergeCell ref="A9:AR9"/>
    <mergeCell ref="C10:J13"/>
    <mergeCell ref="K10:L13"/>
    <mergeCell ref="A3:H3"/>
    <mergeCell ref="AE10:AR13"/>
    <mergeCell ref="V12:X13"/>
    <mergeCell ref="Y12:AA13"/>
    <mergeCell ref="AB12:AD12"/>
    <mergeCell ref="AB13:AD13"/>
    <mergeCell ref="A10:B13"/>
    <mergeCell ref="M10:U13"/>
    <mergeCell ref="V10:AD11"/>
    <mergeCell ref="A5:AR5"/>
    <mergeCell ref="A6:M6"/>
    <mergeCell ref="N6:AR6"/>
    <mergeCell ref="AE14:AR14"/>
    <mergeCell ref="A15:B15"/>
    <mergeCell ref="M15:U15"/>
    <mergeCell ref="V15:X15"/>
    <mergeCell ref="Y15:AA15"/>
    <mergeCell ref="AB15:AD15"/>
    <mergeCell ref="A14:B14"/>
    <mergeCell ref="M14:U14"/>
    <mergeCell ref="V14:X14"/>
    <mergeCell ref="Y14:AA14"/>
    <mergeCell ref="AB14:AD14"/>
    <mergeCell ref="AE15:AR15"/>
    <mergeCell ref="C14:J14"/>
    <mergeCell ref="C15:J15"/>
    <mergeCell ref="K14:L14"/>
    <mergeCell ref="K15:L15"/>
    <mergeCell ref="AB16:AD16"/>
    <mergeCell ref="AE16:AR16"/>
    <mergeCell ref="A17:B17"/>
    <mergeCell ref="M17:U17"/>
    <mergeCell ref="V17:X17"/>
    <mergeCell ref="Y17:AA17"/>
    <mergeCell ref="AB17:AD17"/>
    <mergeCell ref="AE17:AR17"/>
    <mergeCell ref="A16:B16"/>
    <mergeCell ref="M16:U16"/>
    <mergeCell ref="V16:X16"/>
    <mergeCell ref="Y16:AA16"/>
    <mergeCell ref="C17:J17"/>
    <mergeCell ref="C16:J16"/>
    <mergeCell ref="K16:L16"/>
    <mergeCell ref="K17:L17"/>
    <mergeCell ref="AB18:AD18"/>
    <mergeCell ref="AE18:AR18"/>
    <mergeCell ref="A19:B19"/>
    <mergeCell ref="M19:U19"/>
    <mergeCell ref="V19:X19"/>
    <mergeCell ref="Y19:AA19"/>
    <mergeCell ref="AB19:AD19"/>
    <mergeCell ref="AE19:AR19"/>
    <mergeCell ref="A18:B18"/>
    <mergeCell ref="M18:U18"/>
    <mergeCell ref="V18:X18"/>
    <mergeCell ref="Y18:AA18"/>
    <mergeCell ref="C18:J18"/>
    <mergeCell ref="C19:J19"/>
    <mergeCell ref="K18:L18"/>
    <mergeCell ref="K19:L19"/>
    <mergeCell ref="V20:X20"/>
    <mergeCell ref="Y20:AA20"/>
    <mergeCell ref="C20:J20"/>
    <mergeCell ref="C21:J21"/>
    <mergeCell ref="AB20:AD20"/>
    <mergeCell ref="AE20:AR20"/>
    <mergeCell ref="A21:B21"/>
    <mergeCell ref="M21:U21"/>
    <mergeCell ref="V21:X21"/>
    <mergeCell ref="K20:L20"/>
    <mergeCell ref="K21:L21"/>
    <mergeCell ref="I1:AJ2"/>
    <mergeCell ref="AB22:AD22"/>
    <mergeCell ref="AE23:AR23"/>
    <mergeCell ref="A24:AR24"/>
    <mergeCell ref="A25:AR25"/>
    <mergeCell ref="AE22:AR22"/>
    <mergeCell ref="A23:B23"/>
    <mergeCell ref="M23:U23"/>
    <mergeCell ref="V23:X23"/>
    <mergeCell ref="Y23:AA23"/>
    <mergeCell ref="AB23:AD23"/>
    <mergeCell ref="A22:B22"/>
    <mergeCell ref="M22:U22"/>
    <mergeCell ref="V22:X22"/>
    <mergeCell ref="Y22:AA22"/>
    <mergeCell ref="C22:J22"/>
    <mergeCell ref="C23:J23"/>
    <mergeCell ref="K22:L22"/>
    <mergeCell ref="K23:L23"/>
    <mergeCell ref="Y21:AA21"/>
    <mergeCell ref="AB21:AD21"/>
    <mergeCell ref="AE21:AR21"/>
    <mergeCell ref="A20:B20"/>
    <mergeCell ref="M20:U20"/>
  </mergeCells>
  <phoneticPr fontId="1"/>
  <conditionalFormatting sqref="C14:C23 K14:K23 M14:AR23">
    <cfRule type="cellIs" dxfId="36" priority="2" operator="equal">
      <formula>""</formula>
    </cfRule>
  </conditionalFormatting>
  <conditionalFormatting sqref="N8:AR8">
    <cfRule type="cellIs" dxfId="35" priority="1" operator="equal">
      <formula>""</formula>
    </cfRule>
  </conditionalFormatting>
  <dataValidations count="2">
    <dataValidation type="list" allowBlank="1" showInputMessage="1" showErrorMessage="1" sqref="V14:AD23" xr:uid="{00000000-0002-0000-1E00-000000000000}">
      <formula1>$AT$15:$AT$16</formula1>
    </dataValidation>
    <dataValidation type="list" allowBlank="1" showInputMessage="1" showErrorMessage="1" sqref="K14:L23" xr:uid="{983A7075-1386-4D90-B93D-E1042D042A20}">
      <formula1>$AV$15:$AV$16</formula1>
    </dataValidation>
  </dataValidations>
  <printOptions horizontalCentered="1"/>
  <pageMargins left="0.25" right="0.25" top="0.75" bottom="0.75" header="0.3" footer="0.3"/>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3B908-E7D5-41AB-B757-705207D77725}">
  <sheetPr>
    <tabColor theme="0"/>
    <pageSetUpPr fitToPage="1"/>
  </sheetPr>
  <dimension ref="A1:X22"/>
  <sheetViews>
    <sheetView showGridLines="0" view="pageBreakPreview" zoomScaleNormal="100" zoomScaleSheetLayoutView="100" workbookViewId="0">
      <selection activeCell="C10" sqref="C10:D10"/>
    </sheetView>
  </sheetViews>
  <sheetFormatPr defaultRowHeight="13.5"/>
  <cols>
    <col min="1" max="1" width="1.625" style="17" customWidth="1"/>
    <col min="2" max="2" width="8.625" style="17" customWidth="1"/>
    <col min="3" max="3" width="12.375" style="17" customWidth="1"/>
    <col min="4" max="4" width="15.875" style="17" customWidth="1"/>
    <col min="5" max="5" width="8.625" style="17" customWidth="1"/>
    <col min="6" max="6" width="8" style="17" customWidth="1"/>
    <col min="7" max="7" width="7.625" style="17" customWidth="1"/>
    <col min="8" max="8" width="12.5" style="17" customWidth="1"/>
    <col min="9" max="11" width="7.5" style="17" customWidth="1"/>
    <col min="12" max="12" width="1.625" style="17" customWidth="1"/>
    <col min="13" max="20" width="9" style="17"/>
    <col min="21" max="21" width="1.5" style="17" customWidth="1"/>
    <col min="22" max="24" width="9" style="17"/>
    <col min="25" max="25" width="10.625" style="17" customWidth="1"/>
    <col min="26" max="16384" width="9" style="17"/>
  </cols>
  <sheetData>
    <row r="1" spans="1:24" ht="18.75">
      <c r="A1" s="60"/>
      <c r="B1" s="420" t="s">
        <v>115</v>
      </c>
      <c r="C1" s="499"/>
      <c r="D1" s="21"/>
      <c r="G1" s="564" t="s">
        <v>79</v>
      </c>
      <c r="H1" s="564"/>
      <c r="I1" s="565"/>
      <c r="J1" s="565"/>
      <c r="K1" s="565"/>
    </row>
    <row r="2" spans="1:24" ht="20.100000000000001" customHeight="1" thickBot="1">
      <c r="A2" s="60"/>
    </row>
    <row r="3" spans="1:24" ht="24.95" customHeight="1">
      <c r="B3" s="96"/>
      <c r="C3" s="95"/>
      <c r="D3" s="88" t="s">
        <v>112</v>
      </c>
      <c r="H3" s="566" t="s">
        <v>290</v>
      </c>
      <c r="I3" s="567"/>
      <c r="J3" s="567"/>
      <c r="K3" s="568"/>
    </row>
    <row r="4" spans="1:24" ht="28.5" customHeight="1" thickBot="1">
      <c r="B4" s="88"/>
      <c r="C4" s="88"/>
      <c r="D4" s="88"/>
      <c r="E4" s="87"/>
      <c r="F4" s="88"/>
      <c r="G4" s="88"/>
      <c r="H4" s="569" t="s">
        <v>292</v>
      </c>
      <c r="I4" s="570"/>
      <c r="J4" s="560"/>
      <c r="K4" s="561"/>
      <c r="O4" s="562"/>
      <c r="P4" s="563"/>
      <c r="Q4" s="563"/>
      <c r="R4" s="563"/>
    </row>
    <row r="5" spans="1:24" ht="27.75" customHeight="1">
      <c r="B5" s="70" t="s">
        <v>299</v>
      </c>
      <c r="C5" s="531" t="str">
        <f>IF('　入力シート'!C6="","",'　入力シート'!C6)</f>
        <v/>
      </c>
      <c r="D5" s="551"/>
      <c r="E5" s="71" t="s">
        <v>53</v>
      </c>
      <c r="F5" s="552" t="str">
        <f>IF('　入力シート'!C8="","",'　入力シート'!C8)</f>
        <v/>
      </c>
      <c r="G5" s="531"/>
      <c r="H5" s="553" t="s">
        <v>291</v>
      </c>
      <c r="I5" s="554"/>
      <c r="J5" s="554"/>
      <c r="K5" s="555"/>
      <c r="L5"/>
    </row>
    <row r="6" spans="1:24" ht="31.5" customHeight="1" thickBot="1">
      <c r="B6" s="556" t="s">
        <v>298</v>
      </c>
      <c r="C6" s="557"/>
      <c r="D6" s="557"/>
      <c r="E6" s="557"/>
      <c r="F6" s="557"/>
      <c r="G6" s="557"/>
      <c r="H6" s="558" t="s">
        <v>293</v>
      </c>
      <c r="I6" s="559"/>
      <c r="J6" s="560"/>
      <c r="K6" s="561"/>
    </row>
    <row r="7" spans="1:24" ht="22.5" customHeight="1">
      <c r="B7" s="181"/>
      <c r="C7" s="527" t="s">
        <v>224</v>
      </c>
      <c r="D7" s="528"/>
      <c r="E7" s="529">
        <f>ROUNDDOWN(SUMIF(T10:T22,"◎",E10:E22),1)</f>
        <v>0</v>
      </c>
      <c r="F7" s="530"/>
      <c r="G7" s="197" t="s">
        <v>226</v>
      </c>
      <c r="M7" s="531" t="s">
        <v>178</v>
      </c>
      <c r="N7" s="532"/>
      <c r="O7" s="532"/>
      <c r="P7" s="309"/>
      <c r="Q7" s="309"/>
      <c r="R7" s="309"/>
      <c r="S7" s="309"/>
      <c r="T7" s="533"/>
    </row>
    <row r="8" spans="1:24" ht="25.5" customHeight="1">
      <c r="B8" s="534" t="s">
        <v>54</v>
      </c>
      <c r="C8" s="536" t="s">
        <v>81</v>
      </c>
      <c r="D8" s="537"/>
      <c r="E8" s="91" t="s">
        <v>114</v>
      </c>
      <c r="F8" s="540" t="s">
        <v>113</v>
      </c>
      <c r="G8" s="541"/>
      <c r="H8" s="544" t="s">
        <v>149</v>
      </c>
      <c r="I8" s="534" t="s">
        <v>193</v>
      </c>
      <c r="J8" s="546"/>
      <c r="K8" s="547"/>
      <c r="M8" s="548" t="s">
        <v>296</v>
      </c>
      <c r="N8" s="549"/>
      <c r="O8" s="549"/>
      <c r="P8" s="532"/>
      <c r="Q8" s="550" t="s">
        <v>297</v>
      </c>
      <c r="R8" s="549"/>
      <c r="S8" s="549"/>
      <c r="T8" s="533"/>
      <c r="U8" s="138"/>
      <c r="V8" s="140" t="str">
        <f>IF(D8="","",IF(AND(Q8="〇",R8="〇",S8="〇"),"〇","×"))</f>
        <v/>
      </c>
    </row>
    <row r="9" spans="1:24" ht="53.25" customHeight="1" thickBot="1">
      <c r="B9" s="535"/>
      <c r="C9" s="538"/>
      <c r="D9" s="539"/>
      <c r="E9" s="196"/>
      <c r="F9" s="542"/>
      <c r="G9" s="543"/>
      <c r="H9" s="545"/>
      <c r="I9" s="182" t="s">
        <v>196</v>
      </c>
      <c r="J9" s="183" t="s">
        <v>194</v>
      </c>
      <c r="K9" s="184" t="s">
        <v>195</v>
      </c>
      <c r="M9" s="165" t="s">
        <v>295</v>
      </c>
      <c r="N9" s="166" t="s">
        <v>294</v>
      </c>
      <c r="O9" s="167" t="s">
        <v>200</v>
      </c>
      <c r="P9" s="236" t="s">
        <v>151</v>
      </c>
      <c r="Q9" s="237" t="s">
        <v>295</v>
      </c>
      <c r="R9" s="166" t="s">
        <v>294</v>
      </c>
      <c r="S9" s="167" t="s">
        <v>200</v>
      </c>
      <c r="T9" s="143" t="s">
        <v>151</v>
      </c>
      <c r="U9" s="139"/>
      <c r="V9" s="65" t="s">
        <v>6</v>
      </c>
      <c r="W9" s="65"/>
      <c r="X9" s="65"/>
    </row>
    <row r="10" spans="1:24" s="66" customFormat="1" ht="23.25" customHeight="1" thickTop="1">
      <c r="B10" s="29"/>
      <c r="C10" s="523"/>
      <c r="D10" s="524"/>
      <c r="E10" s="72"/>
      <c r="F10" s="525"/>
      <c r="G10" s="526"/>
      <c r="H10" s="159"/>
      <c r="I10" s="101"/>
      <c r="J10" s="168"/>
      <c r="K10" s="169"/>
      <c r="M10" s="141" t="str">
        <f>IF(E10="","",IF($J$4="","",IF($J$4&gt;=DATE(2025,4,1),"〇","×")))</f>
        <v/>
      </c>
      <c r="N10" s="163" t="str">
        <f>IF(E10="","",IF($J$4="","",IF($J$4&lt;=DATE(2026,3,31),"〇","×")))</f>
        <v/>
      </c>
      <c r="O10" s="238" t="str">
        <f>IF($J10="○","〇","")</f>
        <v/>
      </c>
      <c r="P10" s="240" t="str">
        <f>IF(E10="","",IF(AND(M10="〇",N10="〇",O10="〇"),"◎","×"))</f>
        <v/>
      </c>
      <c r="Q10" s="141" t="str">
        <f>IF(E10="","",IF($J$6="","",IF($J$6&gt;=DATE(2025,4,1),"〇","×")))</f>
        <v/>
      </c>
      <c r="R10" s="163" t="str">
        <f>IF(E10="","",IF($J$6="","",IF($J$6&lt;=DATE(2026,3,31),"〇","×")))</f>
        <v/>
      </c>
      <c r="S10" s="241" t="str">
        <f>IF(J10="○","〇","")</f>
        <v/>
      </c>
      <c r="T10" s="161" t="str">
        <f>IF(E10="","",IF(AND(Q10="〇",R10="〇",S10="〇"),"◎","×"))</f>
        <v/>
      </c>
      <c r="U10" s="137"/>
      <c r="V10" s="85" t="s">
        <v>105</v>
      </c>
      <c r="W10" s="185" t="s">
        <v>197</v>
      </c>
      <c r="X10" s="85"/>
    </row>
    <row r="11" spans="1:24" ht="23.25" customHeight="1">
      <c r="B11" s="29"/>
      <c r="C11" s="523"/>
      <c r="D11" s="524"/>
      <c r="E11" s="72"/>
      <c r="F11" s="525"/>
      <c r="G11" s="526"/>
      <c r="H11" s="159"/>
      <c r="I11" s="101"/>
      <c r="J11" s="168"/>
      <c r="K11" s="170"/>
      <c r="M11" s="142" t="str">
        <f t="shared" ref="M11:M22" si="0">IF(E11="","",IF($J$4="","",IF($J$4&gt;=DATE(2025,4,1),"〇","×")))</f>
        <v/>
      </c>
      <c r="N11" s="164" t="str">
        <f t="shared" ref="N11:N22" si="1">IF(E11="","",IF($J$4="","",IF($J$4&lt;=DATE(2026,3,31),"〇","×")))</f>
        <v/>
      </c>
      <c r="O11" s="239" t="str">
        <f t="shared" ref="O11:O22" si="2">IF($J11="○","〇","")</f>
        <v/>
      </c>
      <c r="P11" s="242" t="str">
        <f t="shared" ref="P11:P22" si="3">IF(E11="","",IF(AND(M11="〇",N11="〇",O11="〇"),"◎","×"))</f>
        <v/>
      </c>
      <c r="Q11" s="142" t="str">
        <f t="shared" ref="Q11:Q22" si="4">IF(E11="","",IF($J$6="","",IF($J$6&gt;=DATE(2025,4,1),"〇","×")))</f>
        <v/>
      </c>
      <c r="R11" s="164" t="str">
        <f t="shared" ref="R11:R22" si="5">IF(E11="","",IF($J$6="","",IF($J$6&lt;=DATE(2026,3,31),"〇","×")))</f>
        <v/>
      </c>
      <c r="S11" s="243" t="str">
        <f t="shared" ref="S11:S22" si="6">IF(J11="○","〇","")</f>
        <v/>
      </c>
      <c r="T11" s="162" t="str">
        <f>IF(E11="","",IF(AND(Q11="〇",R11="〇",S11="〇"),"◎","×"))</f>
        <v/>
      </c>
      <c r="U11" s="137"/>
      <c r="V11" s="97" t="s">
        <v>106</v>
      </c>
      <c r="W11" s="160" t="s">
        <v>199</v>
      </c>
      <c r="X11" s="93"/>
    </row>
    <row r="12" spans="1:24" ht="23.25" customHeight="1">
      <c r="B12" s="29"/>
      <c r="C12" s="523"/>
      <c r="D12" s="524"/>
      <c r="E12" s="72"/>
      <c r="F12" s="525"/>
      <c r="G12" s="526"/>
      <c r="H12" s="159"/>
      <c r="I12" s="101"/>
      <c r="J12" s="168"/>
      <c r="K12" s="170"/>
      <c r="M12" s="142" t="str">
        <f t="shared" si="0"/>
        <v/>
      </c>
      <c r="N12" s="164" t="str">
        <f t="shared" si="1"/>
        <v/>
      </c>
      <c r="O12" s="239" t="str">
        <f t="shared" si="2"/>
        <v/>
      </c>
      <c r="P12" s="242" t="str">
        <f t="shared" si="3"/>
        <v/>
      </c>
      <c r="Q12" s="142" t="str">
        <f t="shared" si="4"/>
        <v/>
      </c>
      <c r="R12" s="164" t="str">
        <f t="shared" si="5"/>
        <v/>
      </c>
      <c r="S12" s="243" t="str">
        <f t="shared" si="6"/>
        <v/>
      </c>
      <c r="T12" s="162" t="str">
        <f>IF(E12="","",IF(AND(Q12="〇",R12="〇",S12="〇"),"◎","×"))</f>
        <v/>
      </c>
      <c r="U12" s="137"/>
      <c r="V12" s="85" t="s">
        <v>107</v>
      </c>
      <c r="W12" s="94"/>
      <c r="X12" s="65"/>
    </row>
    <row r="13" spans="1:24" ht="23.25" customHeight="1">
      <c r="B13" s="29"/>
      <c r="C13" s="523"/>
      <c r="D13" s="524"/>
      <c r="E13" s="72"/>
      <c r="F13" s="525"/>
      <c r="G13" s="526"/>
      <c r="H13" s="159"/>
      <c r="I13" s="101"/>
      <c r="J13" s="168"/>
      <c r="K13" s="169"/>
      <c r="M13" s="142" t="str">
        <f t="shared" si="0"/>
        <v/>
      </c>
      <c r="N13" s="164" t="str">
        <f t="shared" si="1"/>
        <v/>
      </c>
      <c r="O13" s="239" t="str">
        <f t="shared" si="2"/>
        <v/>
      </c>
      <c r="P13" s="242" t="str">
        <f t="shared" si="3"/>
        <v/>
      </c>
      <c r="Q13" s="142" t="str">
        <f t="shared" si="4"/>
        <v/>
      </c>
      <c r="R13" s="164" t="str">
        <f t="shared" si="5"/>
        <v/>
      </c>
      <c r="S13" s="243" t="str">
        <f t="shared" si="6"/>
        <v/>
      </c>
      <c r="T13" s="162" t="str">
        <f t="shared" ref="T13:T22" si="7">IF(E13="","",IF(AND(Q13="〇",R13="〇",S13="〇"),"◎","×"))</f>
        <v/>
      </c>
      <c r="U13" s="137"/>
      <c r="V13" s="85" t="s">
        <v>108</v>
      </c>
      <c r="W13" s="94"/>
      <c r="X13" s="65"/>
    </row>
    <row r="14" spans="1:24" ht="23.25" customHeight="1">
      <c r="B14" s="29"/>
      <c r="C14" s="523"/>
      <c r="D14" s="524"/>
      <c r="E14" s="72"/>
      <c r="F14" s="525"/>
      <c r="G14" s="526"/>
      <c r="H14" s="159"/>
      <c r="I14" s="101"/>
      <c r="J14" s="168"/>
      <c r="K14" s="169"/>
      <c r="M14" s="142" t="str">
        <f t="shared" si="0"/>
        <v/>
      </c>
      <c r="N14" s="164" t="str">
        <f t="shared" si="1"/>
        <v/>
      </c>
      <c r="O14" s="239" t="str">
        <f t="shared" si="2"/>
        <v/>
      </c>
      <c r="P14" s="242" t="str">
        <f t="shared" si="3"/>
        <v/>
      </c>
      <c r="Q14" s="142" t="str">
        <f t="shared" si="4"/>
        <v/>
      </c>
      <c r="R14" s="164" t="str">
        <f t="shared" si="5"/>
        <v/>
      </c>
      <c r="S14" s="243" t="str">
        <f t="shared" si="6"/>
        <v/>
      </c>
      <c r="T14" s="162" t="str">
        <f t="shared" si="7"/>
        <v/>
      </c>
      <c r="U14" s="137"/>
      <c r="V14" s="85" t="s">
        <v>109</v>
      </c>
      <c r="W14" s="94"/>
      <c r="X14" s="65"/>
    </row>
    <row r="15" spans="1:24" ht="23.25" customHeight="1">
      <c r="B15" s="29"/>
      <c r="C15" s="523"/>
      <c r="D15" s="524"/>
      <c r="E15" s="72"/>
      <c r="F15" s="525"/>
      <c r="G15" s="526"/>
      <c r="H15" s="159"/>
      <c r="I15" s="101"/>
      <c r="J15" s="168"/>
      <c r="K15" s="169"/>
      <c r="M15" s="142" t="str">
        <f t="shared" si="0"/>
        <v/>
      </c>
      <c r="N15" s="164" t="str">
        <f t="shared" si="1"/>
        <v/>
      </c>
      <c r="O15" s="239" t="str">
        <f t="shared" si="2"/>
        <v/>
      </c>
      <c r="P15" s="242" t="str">
        <f t="shared" si="3"/>
        <v/>
      </c>
      <c r="Q15" s="142" t="str">
        <f t="shared" si="4"/>
        <v/>
      </c>
      <c r="R15" s="164" t="str">
        <f t="shared" si="5"/>
        <v/>
      </c>
      <c r="S15" s="243" t="str">
        <f t="shared" si="6"/>
        <v/>
      </c>
      <c r="T15" s="162" t="str">
        <f t="shared" si="7"/>
        <v/>
      </c>
      <c r="U15" s="137"/>
      <c r="V15" s="85" t="s">
        <v>110</v>
      </c>
      <c r="W15" s="94"/>
      <c r="X15" s="65"/>
    </row>
    <row r="16" spans="1:24" ht="23.25" customHeight="1">
      <c r="B16" s="29"/>
      <c r="C16" s="523"/>
      <c r="D16" s="524"/>
      <c r="E16" s="72"/>
      <c r="F16" s="525"/>
      <c r="G16" s="526"/>
      <c r="H16" s="159"/>
      <c r="I16" s="101"/>
      <c r="J16" s="168"/>
      <c r="K16" s="169"/>
      <c r="M16" s="142" t="str">
        <f t="shared" si="0"/>
        <v/>
      </c>
      <c r="N16" s="164" t="str">
        <f t="shared" si="1"/>
        <v/>
      </c>
      <c r="O16" s="239" t="str">
        <f t="shared" si="2"/>
        <v/>
      </c>
      <c r="P16" s="242" t="str">
        <f t="shared" si="3"/>
        <v/>
      </c>
      <c r="Q16" s="142" t="str">
        <f t="shared" si="4"/>
        <v/>
      </c>
      <c r="R16" s="164" t="str">
        <f t="shared" si="5"/>
        <v/>
      </c>
      <c r="S16" s="243" t="str">
        <f t="shared" si="6"/>
        <v/>
      </c>
      <c r="T16" s="162" t="str">
        <f t="shared" si="7"/>
        <v/>
      </c>
      <c r="U16" s="137"/>
      <c r="V16" s="85" t="s">
        <v>111</v>
      </c>
      <c r="W16" s="94"/>
      <c r="X16" s="65"/>
    </row>
    <row r="17" spans="2:21" ht="23.25" customHeight="1">
      <c r="B17" s="29"/>
      <c r="C17" s="523"/>
      <c r="D17" s="524"/>
      <c r="E17" s="72"/>
      <c r="F17" s="525"/>
      <c r="G17" s="526"/>
      <c r="H17" s="159"/>
      <c r="I17" s="101"/>
      <c r="J17" s="168"/>
      <c r="K17" s="169"/>
      <c r="M17" s="142" t="str">
        <f t="shared" si="0"/>
        <v/>
      </c>
      <c r="N17" s="164" t="str">
        <f t="shared" si="1"/>
        <v/>
      </c>
      <c r="O17" s="239" t="str">
        <f t="shared" si="2"/>
        <v/>
      </c>
      <c r="P17" s="242" t="str">
        <f t="shared" si="3"/>
        <v/>
      </c>
      <c r="Q17" s="142" t="str">
        <f t="shared" si="4"/>
        <v/>
      </c>
      <c r="R17" s="164" t="str">
        <f t="shared" si="5"/>
        <v/>
      </c>
      <c r="S17" s="243" t="str">
        <f t="shared" si="6"/>
        <v/>
      </c>
      <c r="T17" s="162" t="str">
        <f t="shared" si="7"/>
        <v/>
      </c>
      <c r="U17" s="137"/>
    </row>
    <row r="18" spans="2:21" ht="23.25" customHeight="1">
      <c r="B18" s="29"/>
      <c r="C18" s="523"/>
      <c r="D18" s="524"/>
      <c r="E18" s="72"/>
      <c r="F18" s="525"/>
      <c r="G18" s="526"/>
      <c r="H18" s="159"/>
      <c r="I18" s="101"/>
      <c r="J18" s="168"/>
      <c r="K18" s="169"/>
      <c r="M18" s="142" t="str">
        <f t="shared" si="0"/>
        <v/>
      </c>
      <c r="N18" s="164" t="str">
        <f t="shared" si="1"/>
        <v/>
      </c>
      <c r="O18" s="239" t="str">
        <f t="shared" si="2"/>
        <v/>
      </c>
      <c r="P18" s="242" t="str">
        <f t="shared" si="3"/>
        <v/>
      </c>
      <c r="Q18" s="142" t="str">
        <f t="shared" si="4"/>
        <v/>
      </c>
      <c r="R18" s="164" t="str">
        <f t="shared" si="5"/>
        <v/>
      </c>
      <c r="S18" s="243" t="str">
        <f t="shared" si="6"/>
        <v/>
      </c>
      <c r="T18" s="162" t="str">
        <f t="shared" si="7"/>
        <v/>
      </c>
      <c r="U18" s="137"/>
    </row>
    <row r="19" spans="2:21" ht="23.25" customHeight="1">
      <c r="B19" s="29"/>
      <c r="C19" s="523"/>
      <c r="D19" s="524"/>
      <c r="E19" s="72"/>
      <c r="F19" s="525"/>
      <c r="G19" s="526"/>
      <c r="H19" s="159"/>
      <c r="I19" s="101"/>
      <c r="J19" s="168"/>
      <c r="K19" s="169"/>
      <c r="M19" s="142" t="str">
        <f t="shared" si="0"/>
        <v/>
      </c>
      <c r="N19" s="164" t="str">
        <f t="shared" si="1"/>
        <v/>
      </c>
      <c r="O19" s="239" t="str">
        <f t="shared" si="2"/>
        <v/>
      </c>
      <c r="P19" s="242" t="str">
        <f t="shared" si="3"/>
        <v/>
      </c>
      <c r="Q19" s="142" t="str">
        <f t="shared" si="4"/>
        <v/>
      </c>
      <c r="R19" s="164" t="str">
        <f t="shared" si="5"/>
        <v/>
      </c>
      <c r="S19" s="243" t="str">
        <f t="shared" si="6"/>
        <v/>
      </c>
      <c r="T19" s="162" t="str">
        <f t="shared" si="7"/>
        <v/>
      </c>
      <c r="U19" s="137"/>
    </row>
    <row r="20" spans="2:21" ht="23.25" customHeight="1">
      <c r="B20" s="29"/>
      <c r="C20" s="523"/>
      <c r="D20" s="524"/>
      <c r="E20" s="72"/>
      <c r="F20" s="525"/>
      <c r="G20" s="526"/>
      <c r="H20" s="159"/>
      <c r="I20" s="101"/>
      <c r="J20" s="168"/>
      <c r="K20" s="169"/>
      <c r="M20" s="142" t="str">
        <f t="shared" si="0"/>
        <v/>
      </c>
      <c r="N20" s="164" t="str">
        <f t="shared" si="1"/>
        <v/>
      </c>
      <c r="O20" s="239" t="str">
        <f t="shared" si="2"/>
        <v/>
      </c>
      <c r="P20" s="242" t="str">
        <f t="shared" si="3"/>
        <v/>
      </c>
      <c r="Q20" s="142" t="str">
        <f t="shared" si="4"/>
        <v/>
      </c>
      <c r="R20" s="164" t="str">
        <f t="shared" si="5"/>
        <v/>
      </c>
      <c r="S20" s="243" t="str">
        <f t="shared" si="6"/>
        <v/>
      </c>
      <c r="T20" s="162" t="str">
        <f t="shared" si="7"/>
        <v/>
      </c>
      <c r="U20" s="137"/>
    </row>
    <row r="21" spans="2:21" ht="23.25" customHeight="1">
      <c r="B21" s="29"/>
      <c r="C21" s="523"/>
      <c r="D21" s="524"/>
      <c r="E21" s="72"/>
      <c r="F21" s="525"/>
      <c r="G21" s="526"/>
      <c r="H21" s="159"/>
      <c r="I21" s="101"/>
      <c r="J21" s="168"/>
      <c r="K21" s="169"/>
      <c r="M21" s="142" t="str">
        <f t="shared" si="0"/>
        <v/>
      </c>
      <c r="N21" s="164" t="str">
        <f t="shared" si="1"/>
        <v/>
      </c>
      <c r="O21" s="239" t="str">
        <f t="shared" si="2"/>
        <v/>
      </c>
      <c r="P21" s="242" t="str">
        <f t="shared" si="3"/>
        <v/>
      </c>
      <c r="Q21" s="142" t="str">
        <f t="shared" si="4"/>
        <v/>
      </c>
      <c r="R21" s="164" t="str">
        <f t="shared" si="5"/>
        <v/>
      </c>
      <c r="S21" s="243" t="str">
        <f t="shared" si="6"/>
        <v/>
      </c>
      <c r="T21" s="162" t="str">
        <f t="shared" si="7"/>
        <v/>
      </c>
      <c r="U21" s="137"/>
    </row>
    <row r="22" spans="2:21" ht="23.25" customHeight="1">
      <c r="B22" s="101"/>
      <c r="C22" s="523"/>
      <c r="D22" s="524"/>
      <c r="E22" s="102"/>
      <c r="F22" s="525"/>
      <c r="G22" s="526"/>
      <c r="H22" s="159"/>
      <c r="I22" s="101"/>
      <c r="J22" s="168"/>
      <c r="K22" s="169"/>
      <c r="M22" s="142" t="str">
        <f t="shared" si="0"/>
        <v/>
      </c>
      <c r="N22" s="164" t="str">
        <f t="shared" si="1"/>
        <v/>
      </c>
      <c r="O22" s="239" t="str">
        <f t="shared" si="2"/>
        <v/>
      </c>
      <c r="P22" s="242" t="str">
        <f t="shared" si="3"/>
        <v/>
      </c>
      <c r="Q22" s="142" t="str">
        <f t="shared" si="4"/>
        <v/>
      </c>
      <c r="R22" s="164" t="str">
        <f t="shared" si="5"/>
        <v/>
      </c>
      <c r="S22" s="243" t="str">
        <f t="shared" si="6"/>
        <v/>
      </c>
      <c r="T22" s="162" t="str">
        <f t="shared" si="7"/>
        <v/>
      </c>
      <c r="U22" s="137"/>
    </row>
  </sheetData>
  <mergeCells count="48">
    <mergeCell ref="O4:R4"/>
    <mergeCell ref="B1:C1"/>
    <mergeCell ref="G1:K1"/>
    <mergeCell ref="H3:K3"/>
    <mergeCell ref="H4:I4"/>
    <mergeCell ref="J4:K4"/>
    <mergeCell ref="C5:D5"/>
    <mergeCell ref="F5:G5"/>
    <mergeCell ref="H5:K5"/>
    <mergeCell ref="B6:G6"/>
    <mergeCell ref="H6:I6"/>
    <mergeCell ref="J6:K6"/>
    <mergeCell ref="C7:D7"/>
    <mergeCell ref="E7:F7"/>
    <mergeCell ref="M7:T7"/>
    <mergeCell ref="B8:B9"/>
    <mergeCell ref="C8:D9"/>
    <mergeCell ref="F8:G9"/>
    <mergeCell ref="H8:H9"/>
    <mergeCell ref="I8:K8"/>
    <mergeCell ref="M8:P8"/>
    <mergeCell ref="Q8:T8"/>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22:D22"/>
    <mergeCell ref="F22:G22"/>
    <mergeCell ref="C19:D19"/>
    <mergeCell ref="F19:G19"/>
    <mergeCell ref="C20:D20"/>
    <mergeCell ref="F20:G20"/>
    <mergeCell ref="C21:D21"/>
    <mergeCell ref="F21:G21"/>
  </mergeCells>
  <phoneticPr fontId="1"/>
  <conditionalFormatting sqref="B10:F22">
    <cfRule type="cellIs" dxfId="34" priority="7" operator="equal">
      <formula>""</formula>
    </cfRule>
  </conditionalFormatting>
  <conditionalFormatting sqref="H10:K22">
    <cfRule type="cellIs" dxfId="33" priority="5" operator="equal">
      <formula>""</formula>
    </cfRule>
  </conditionalFormatting>
  <conditionalFormatting sqref="I10:K22">
    <cfRule type="cellIs" dxfId="32" priority="4" operator="between">
      <formula>45105</formula>
      <formula>45382</formula>
    </cfRule>
  </conditionalFormatting>
  <conditionalFormatting sqref="J4 C5:D5 F5:G5">
    <cfRule type="cellIs" dxfId="31" priority="10" operator="equal">
      <formula>""</formula>
    </cfRule>
  </conditionalFormatting>
  <conditionalFormatting sqref="J6">
    <cfRule type="cellIs" dxfId="30" priority="2" operator="equal">
      <formula>""</formula>
    </cfRule>
  </conditionalFormatting>
  <conditionalFormatting sqref="J4:K4">
    <cfRule type="cellIs" dxfId="29" priority="3" operator="equal">
      <formula>""""""</formula>
    </cfRule>
  </conditionalFormatting>
  <conditionalFormatting sqref="J6:K6">
    <cfRule type="cellIs" dxfId="28" priority="1" operator="equal">
      <formula>""""""</formula>
    </cfRule>
  </conditionalFormatting>
  <conditionalFormatting sqref="V8">
    <cfRule type="cellIs" dxfId="27" priority="8" operator="equal">
      <formula>"〇"</formula>
    </cfRule>
  </conditionalFormatting>
  <dataValidations count="2">
    <dataValidation type="list" allowBlank="1" showInputMessage="1" showErrorMessage="1" sqref="I10:K22" xr:uid="{A2109D0A-0133-4309-853B-5D75735C8251}">
      <formula1>$W$11:$W$12</formula1>
    </dataValidation>
    <dataValidation type="list" allowBlank="1" showInputMessage="1" showErrorMessage="1" sqref="F10:G22" xr:uid="{2F117A1A-AC9B-4412-A6D0-31468F49ECC6}">
      <formula1>$V$11:$V$16</formula1>
    </dataValidation>
  </dataValidations>
  <pageMargins left="0.23622047244094491" right="0.23622047244094491" top="0.55118110236220474" bottom="0.35433070866141736" header="0" footer="0"/>
  <pageSetup paperSize="9" scale="6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841CD-5347-473F-AD8C-F4B007F0C682}">
  <sheetPr>
    <tabColor theme="0"/>
    <pageSetUpPr fitToPage="1"/>
  </sheetPr>
  <dimension ref="A1:X22"/>
  <sheetViews>
    <sheetView showGridLines="0" view="pageBreakPreview" zoomScaleNormal="100" zoomScaleSheetLayoutView="100" workbookViewId="0">
      <selection activeCell="C10" sqref="C10:D10"/>
    </sheetView>
  </sheetViews>
  <sheetFormatPr defaultRowHeight="13.5"/>
  <cols>
    <col min="1" max="1" width="1.625" style="17" customWidth="1"/>
    <col min="2" max="2" width="8.625" style="17" customWidth="1"/>
    <col min="3" max="3" width="12.375" style="17" customWidth="1"/>
    <col min="4" max="4" width="15.875" style="17" customWidth="1"/>
    <col min="5" max="5" width="8.625" style="17" customWidth="1"/>
    <col min="6" max="6" width="8" style="17" customWidth="1"/>
    <col min="7" max="7" width="7.625" style="17" customWidth="1"/>
    <col min="8" max="8" width="12.5" style="17" customWidth="1"/>
    <col min="9" max="11" width="7.5" style="17" customWidth="1"/>
    <col min="12" max="12" width="1.625" style="17" customWidth="1"/>
    <col min="13" max="20" width="9" style="17"/>
    <col min="21" max="21" width="1.5" style="17" customWidth="1"/>
    <col min="22" max="24" width="9" style="17"/>
    <col min="25" max="25" width="10.625" style="17" customWidth="1"/>
    <col min="26" max="16384" width="9" style="17"/>
  </cols>
  <sheetData>
    <row r="1" spans="1:24" ht="18.75">
      <c r="A1" s="60"/>
      <c r="B1" s="420" t="s">
        <v>115</v>
      </c>
      <c r="C1" s="499"/>
      <c r="D1" s="21"/>
      <c r="G1" s="564" t="s">
        <v>79</v>
      </c>
      <c r="H1" s="564"/>
      <c r="I1" s="565"/>
      <c r="J1" s="565"/>
      <c r="K1" s="565"/>
    </row>
    <row r="2" spans="1:24" ht="20.100000000000001" customHeight="1" thickBot="1">
      <c r="A2" s="60"/>
    </row>
    <row r="3" spans="1:24" ht="24.95" customHeight="1">
      <c r="B3" s="96"/>
      <c r="C3" s="95"/>
      <c r="D3" s="88" t="s">
        <v>112</v>
      </c>
      <c r="H3" s="566" t="s">
        <v>290</v>
      </c>
      <c r="I3" s="567"/>
      <c r="J3" s="567"/>
      <c r="K3" s="568"/>
    </row>
    <row r="4" spans="1:24" ht="28.5" customHeight="1" thickBot="1">
      <c r="B4" s="88"/>
      <c r="C4" s="88"/>
      <c r="D4" s="88"/>
      <c r="E4" s="87"/>
      <c r="F4" s="88"/>
      <c r="G4" s="88"/>
      <c r="H4" s="569" t="s">
        <v>292</v>
      </c>
      <c r="I4" s="570"/>
      <c r="J4" s="560">
        <v>45828</v>
      </c>
      <c r="K4" s="561"/>
      <c r="O4" s="562"/>
      <c r="P4" s="563"/>
      <c r="Q4" s="563"/>
      <c r="R4" s="563"/>
    </row>
    <row r="5" spans="1:24" ht="27.75" customHeight="1">
      <c r="B5" s="70" t="s">
        <v>52</v>
      </c>
      <c r="C5" s="531" t="str">
        <f>'　入力シート_記入例'!C6:E6</f>
        <v>株式会社　宮崎</v>
      </c>
      <c r="D5" s="551"/>
      <c r="E5" s="71" t="s">
        <v>53</v>
      </c>
      <c r="F5" s="552" t="str">
        <f>'　入力シート_記入例'!C8</f>
        <v>宮崎　太郎</v>
      </c>
      <c r="G5" s="531"/>
      <c r="H5" s="553" t="s">
        <v>291</v>
      </c>
      <c r="I5" s="554"/>
      <c r="J5" s="554"/>
      <c r="K5" s="555"/>
      <c r="L5"/>
    </row>
    <row r="6" spans="1:24" ht="31.5" customHeight="1" thickBot="1">
      <c r="B6" s="556" t="s">
        <v>298</v>
      </c>
      <c r="C6" s="557"/>
      <c r="D6" s="557"/>
      <c r="E6" s="557"/>
      <c r="F6" s="557"/>
      <c r="G6" s="557"/>
      <c r="H6" s="558" t="s">
        <v>293</v>
      </c>
      <c r="I6" s="559"/>
      <c r="J6" s="560">
        <v>45843</v>
      </c>
      <c r="K6" s="561"/>
    </row>
    <row r="7" spans="1:24" ht="22.5" customHeight="1">
      <c r="B7" s="181"/>
      <c r="C7" s="527" t="s">
        <v>224</v>
      </c>
      <c r="D7" s="528"/>
      <c r="E7" s="529">
        <f>ROUNDDOWN(SUMIF(T10:T22,"◎",E10:E22),1)</f>
        <v>40.200000000000003</v>
      </c>
      <c r="F7" s="530"/>
      <c r="G7" s="197" t="s">
        <v>226</v>
      </c>
      <c r="M7" s="531" t="s">
        <v>178</v>
      </c>
      <c r="N7" s="532"/>
      <c r="O7" s="532"/>
      <c r="P7" s="309"/>
      <c r="Q7" s="309"/>
      <c r="R7" s="309"/>
      <c r="S7" s="309"/>
      <c r="T7" s="533"/>
    </row>
    <row r="8" spans="1:24" ht="25.5" customHeight="1">
      <c r="B8" s="534" t="s">
        <v>54</v>
      </c>
      <c r="C8" s="536" t="s">
        <v>81</v>
      </c>
      <c r="D8" s="537"/>
      <c r="E8" s="91" t="s">
        <v>114</v>
      </c>
      <c r="F8" s="540" t="s">
        <v>113</v>
      </c>
      <c r="G8" s="541"/>
      <c r="H8" s="544" t="s">
        <v>149</v>
      </c>
      <c r="I8" s="534" t="s">
        <v>193</v>
      </c>
      <c r="J8" s="546"/>
      <c r="K8" s="547"/>
      <c r="M8" s="548" t="s">
        <v>296</v>
      </c>
      <c r="N8" s="549"/>
      <c r="O8" s="549"/>
      <c r="P8" s="532"/>
      <c r="Q8" s="550" t="s">
        <v>297</v>
      </c>
      <c r="R8" s="549"/>
      <c r="S8" s="549"/>
      <c r="T8" s="533"/>
      <c r="U8" s="138"/>
      <c r="V8" s="140" t="str">
        <f>IF(D8="","",IF(AND(Q8="〇",R8="〇",S8="〇"),"〇","×"))</f>
        <v/>
      </c>
    </row>
    <row r="9" spans="1:24" ht="53.25" customHeight="1" thickBot="1">
      <c r="B9" s="535"/>
      <c r="C9" s="538"/>
      <c r="D9" s="539"/>
      <c r="E9" s="196"/>
      <c r="F9" s="542"/>
      <c r="G9" s="543"/>
      <c r="H9" s="545"/>
      <c r="I9" s="182" t="s">
        <v>196</v>
      </c>
      <c r="J9" s="183" t="s">
        <v>194</v>
      </c>
      <c r="K9" s="184" t="s">
        <v>195</v>
      </c>
      <c r="M9" s="165" t="s">
        <v>295</v>
      </c>
      <c r="N9" s="166" t="s">
        <v>294</v>
      </c>
      <c r="O9" s="167" t="s">
        <v>200</v>
      </c>
      <c r="P9" s="236" t="s">
        <v>151</v>
      </c>
      <c r="Q9" s="237" t="s">
        <v>295</v>
      </c>
      <c r="R9" s="166" t="s">
        <v>294</v>
      </c>
      <c r="S9" s="167" t="s">
        <v>200</v>
      </c>
      <c r="T9" s="143" t="s">
        <v>151</v>
      </c>
      <c r="U9" s="139"/>
      <c r="V9" s="65" t="s">
        <v>6</v>
      </c>
      <c r="W9" s="65"/>
      <c r="X9" s="65"/>
    </row>
    <row r="10" spans="1:24" s="66" customFormat="1" ht="23.25" customHeight="1" thickTop="1">
      <c r="B10" s="29">
        <v>1</v>
      </c>
      <c r="C10" s="523" t="s">
        <v>182</v>
      </c>
      <c r="D10" s="524"/>
      <c r="E10" s="72">
        <v>10.55</v>
      </c>
      <c r="F10" s="525" t="s">
        <v>106</v>
      </c>
      <c r="G10" s="526"/>
      <c r="H10" s="159" t="s">
        <v>150</v>
      </c>
      <c r="I10" s="101" t="s">
        <v>198</v>
      </c>
      <c r="J10" s="168"/>
      <c r="K10" s="169"/>
      <c r="M10" s="141" t="str">
        <f>IF(E10="","",IF($J$4="","",IF($J$4&gt;=DATE(2025,4,1),"〇","×")))</f>
        <v>〇</v>
      </c>
      <c r="N10" s="163" t="str">
        <f>IF(E10="","",IF($J$4="","",IF($J$4&lt;=DATE(2026,3,31),"〇","×")))</f>
        <v>〇</v>
      </c>
      <c r="O10" s="238" t="str">
        <f>IF($J10="○","〇","")</f>
        <v/>
      </c>
      <c r="P10" s="240" t="str">
        <f>IF(E10="","",IF(AND(M10="〇",N10="〇",O10="〇"),"◎","×"))</f>
        <v>×</v>
      </c>
      <c r="Q10" s="141" t="str">
        <f>IF(E10="","",IF($J$6="","",IF($J$6&gt;=DATE(2025,4,1),"〇","×")))</f>
        <v>〇</v>
      </c>
      <c r="R10" s="163" t="str">
        <f>IF(E10="","",IF($J$6="","",IF($J$6&lt;=DATE(2026,3,31),"〇","×")))</f>
        <v>〇</v>
      </c>
      <c r="S10" s="241" t="str">
        <f>IF(J10="○","〇","")</f>
        <v/>
      </c>
      <c r="T10" s="161" t="str">
        <f>IF(E10="","",IF(AND(Q10="〇",R10="〇",S10="〇"),"◎","×"))</f>
        <v>×</v>
      </c>
      <c r="U10" s="137"/>
      <c r="V10" s="85" t="s">
        <v>105</v>
      </c>
      <c r="W10" s="185" t="s">
        <v>197</v>
      </c>
      <c r="X10" s="85"/>
    </row>
    <row r="11" spans="1:24" ht="23.25" customHeight="1">
      <c r="B11" s="29">
        <v>2</v>
      </c>
      <c r="C11" s="523" t="s">
        <v>183</v>
      </c>
      <c r="D11" s="524"/>
      <c r="E11" s="72">
        <v>40.24</v>
      </c>
      <c r="F11" s="525" t="s">
        <v>107</v>
      </c>
      <c r="G11" s="526"/>
      <c r="H11" s="159" t="s">
        <v>153</v>
      </c>
      <c r="I11" s="101"/>
      <c r="J11" s="168" t="s">
        <v>198</v>
      </c>
      <c r="K11" s="170"/>
      <c r="M11" s="142" t="str">
        <f t="shared" ref="M11:M22" si="0">IF(E11="","",IF($J$4="","",IF($J$4&gt;=DATE(2025,4,1),"〇","×")))</f>
        <v>〇</v>
      </c>
      <c r="N11" s="164" t="str">
        <f t="shared" ref="N11:N22" si="1">IF(E11="","",IF($J$4="","",IF($J$4&lt;=DATE(2026,3,31),"〇","×")))</f>
        <v>〇</v>
      </c>
      <c r="O11" s="239" t="str">
        <f t="shared" ref="O11:O22" si="2">IF($J11="○","〇","")</f>
        <v>〇</v>
      </c>
      <c r="P11" s="242" t="str">
        <f t="shared" ref="P11:P22" si="3">IF(E11="","",IF(AND(M11="〇",N11="〇",O11="〇"),"◎","×"))</f>
        <v>◎</v>
      </c>
      <c r="Q11" s="142" t="str">
        <f t="shared" ref="Q11:Q22" si="4">IF(E11="","",IF($J$6="","",IF($J$6&gt;=DATE(2025,4,1),"〇","×")))</f>
        <v>〇</v>
      </c>
      <c r="R11" s="164" t="str">
        <f t="shared" ref="R11:R22" si="5">IF(E11="","",IF($J$6="","",IF($J$6&lt;=DATE(2026,3,31),"〇","×")))</f>
        <v>〇</v>
      </c>
      <c r="S11" s="243" t="str">
        <f t="shared" ref="S11:S22" si="6">IF(J11="○","〇","")</f>
        <v>〇</v>
      </c>
      <c r="T11" s="162" t="str">
        <f>IF(E11="","",IF(AND(Q11="〇",R11="〇",S11="〇"),"◎","×"))</f>
        <v>◎</v>
      </c>
      <c r="U11" s="137"/>
      <c r="V11" s="97" t="s">
        <v>106</v>
      </c>
      <c r="W11" s="160" t="s">
        <v>199</v>
      </c>
      <c r="X11" s="93"/>
    </row>
    <row r="12" spans="1:24" ht="23.25" customHeight="1">
      <c r="B12" s="29">
        <v>3</v>
      </c>
      <c r="C12" s="523" t="s">
        <v>184</v>
      </c>
      <c r="D12" s="524"/>
      <c r="E12" s="72">
        <v>49.21</v>
      </c>
      <c r="F12" s="525" t="s">
        <v>108</v>
      </c>
      <c r="G12" s="526"/>
      <c r="H12" s="159" t="s">
        <v>153</v>
      </c>
      <c r="I12" s="101"/>
      <c r="J12" s="168"/>
      <c r="K12" s="170" t="s">
        <v>198</v>
      </c>
      <c r="M12" s="142" t="str">
        <f t="shared" si="0"/>
        <v>〇</v>
      </c>
      <c r="N12" s="164" t="str">
        <f t="shared" si="1"/>
        <v>〇</v>
      </c>
      <c r="O12" s="239" t="str">
        <f t="shared" si="2"/>
        <v/>
      </c>
      <c r="P12" s="242" t="str">
        <f t="shared" si="3"/>
        <v>×</v>
      </c>
      <c r="Q12" s="142" t="str">
        <f t="shared" si="4"/>
        <v>〇</v>
      </c>
      <c r="R12" s="164" t="str">
        <f t="shared" si="5"/>
        <v>〇</v>
      </c>
      <c r="S12" s="243" t="str">
        <f t="shared" si="6"/>
        <v/>
      </c>
      <c r="T12" s="162" t="str">
        <f>IF(E12="","",IF(AND(Q12="〇",R12="〇",S12="〇"),"◎","×"))</f>
        <v>×</v>
      </c>
      <c r="U12" s="137"/>
      <c r="V12" s="85" t="s">
        <v>107</v>
      </c>
      <c r="W12" s="94"/>
      <c r="X12" s="65"/>
    </row>
    <row r="13" spans="1:24" ht="23.25" customHeight="1">
      <c r="B13" s="29"/>
      <c r="C13" s="523"/>
      <c r="D13" s="524"/>
      <c r="E13" s="72"/>
      <c r="F13" s="525"/>
      <c r="G13" s="526"/>
      <c r="H13" s="159"/>
      <c r="I13" s="101"/>
      <c r="J13" s="168"/>
      <c r="K13" s="169"/>
      <c r="M13" s="142" t="str">
        <f t="shared" si="0"/>
        <v/>
      </c>
      <c r="N13" s="164" t="str">
        <f t="shared" si="1"/>
        <v/>
      </c>
      <c r="O13" s="239" t="str">
        <f t="shared" si="2"/>
        <v/>
      </c>
      <c r="P13" s="242" t="str">
        <f t="shared" si="3"/>
        <v/>
      </c>
      <c r="Q13" s="142" t="str">
        <f t="shared" si="4"/>
        <v/>
      </c>
      <c r="R13" s="164" t="str">
        <f t="shared" si="5"/>
        <v/>
      </c>
      <c r="S13" s="243" t="str">
        <f t="shared" si="6"/>
        <v/>
      </c>
      <c r="T13" s="162" t="str">
        <f t="shared" ref="T13:T22" si="7">IF(E13="","",IF(AND(Q13="〇",R13="〇",S13="〇"),"◎","×"))</f>
        <v/>
      </c>
      <c r="U13" s="137"/>
      <c r="V13" s="85" t="s">
        <v>108</v>
      </c>
      <c r="W13" s="94"/>
      <c r="X13" s="65"/>
    </row>
    <row r="14" spans="1:24" ht="23.25" customHeight="1">
      <c r="B14" s="29"/>
      <c r="C14" s="523"/>
      <c r="D14" s="524"/>
      <c r="E14" s="72"/>
      <c r="F14" s="525"/>
      <c r="G14" s="526"/>
      <c r="H14" s="159"/>
      <c r="I14" s="101"/>
      <c r="J14" s="168"/>
      <c r="K14" s="169"/>
      <c r="M14" s="142" t="str">
        <f t="shared" si="0"/>
        <v/>
      </c>
      <c r="N14" s="164" t="str">
        <f t="shared" si="1"/>
        <v/>
      </c>
      <c r="O14" s="239" t="str">
        <f t="shared" si="2"/>
        <v/>
      </c>
      <c r="P14" s="242" t="str">
        <f t="shared" si="3"/>
        <v/>
      </c>
      <c r="Q14" s="142" t="str">
        <f t="shared" si="4"/>
        <v/>
      </c>
      <c r="R14" s="164" t="str">
        <f t="shared" si="5"/>
        <v/>
      </c>
      <c r="S14" s="243" t="str">
        <f t="shared" si="6"/>
        <v/>
      </c>
      <c r="T14" s="162" t="str">
        <f t="shared" si="7"/>
        <v/>
      </c>
      <c r="U14" s="137"/>
      <c r="V14" s="85" t="s">
        <v>109</v>
      </c>
      <c r="W14" s="94"/>
      <c r="X14" s="65"/>
    </row>
    <row r="15" spans="1:24" ht="23.25" customHeight="1">
      <c r="B15" s="29"/>
      <c r="C15" s="523"/>
      <c r="D15" s="524"/>
      <c r="E15" s="72"/>
      <c r="F15" s="525"/>
      <c r="G15" s="526"/>
      <c r="H15" s="159"/>
      <c r="I15" s="101"/>
      <c r="J15" s="168"/>
      <c r="K15" s="169"/>
      <c r="M15" s="142" t="str">
        <f t="shared" si="0"/>
        <v/>
      </c>
      <c r="N15" s="164" t="str">
        <f t="shared" si="1"/>
        <v/>
      </c>
      <c r="O15" s="239" t="str">
        <f t="shared" si="2"/>
        <v/>
      </c>
      <c r="P15" s="242" t="str">
        <f t="shared" si="3"/>
        <v/>
      </c>
      <c r="Q15" s="142" t="str">
        <f t="shared" si="4"/>
        <v/>
      </c>
      <c r="R15" s="164" t="str">
        <f t="shared" si="5"/>
        <v/>
      </c>
      <c r="S15" s="243" t="str">
        <f t="shared" si="6"/>
        <v/>
      </c>
      <c r="T15" s="162" t="str">
        <f t="shared" si="7"/>
        <v/>
      </c>
      <c r="U15" s="137"/>
      <c r="V15" s="85" t="s">
        <v>110</v>
      </c>
      <c r="W15" s="94"/>
      <c r="X15" s="65"/>
    </row>
    <row r="16" spans="1:24" ht="23.25" customHeight="1">
      <c r="B16" s="29"/>
      <c r="C16" s="523"/>
      <c r="D16" s="524"/>
      <c r="E16" s="72"/>
      <c r="F16" s="525"/>
      <c r="G16" s="526"/>
      <c r="H16" s="159"/>
      <c r="I16" s="101"/>
      <c r="J16" s="168"/>
      <c r="K16" s="169"/>
      <c r="M16" s="142" t="str">
        <f t="shared" si="0"/>
        <v/>
      </c>
      <c r="N16" s="164" t="str">
        <f t="shared" si="1"/>
        <v/>
      </c>
      <c r="O16" s="239" t="str">
        <f t="shared" si="2"/>
        <v/>
      </c>
      <c r="P16" s="242" t="str">
        <f t="shared" si="3"/>
        <v/>
      </c>
      <c r="Q16" s="142" t="str">
        <f t="shared" si="4"/>
        <v/>
      </c>
      <c r="R16" s="164" t="str">
        <f t="shared" si="5"/>
        <v/>
      </c>
      <c r="S16" s="243" t="str">
        <f t="shared" si="6"/>
        <v/>
      </c>
      <c r="T16" s="162" t="str">
        <f t="shared" si="7"/>
        <v/>
      </c>
      <c r="U16" s="137"/>
      <c r="V16" s="85" t="s">
        <v>111</v>
      </c>
      <c r="W16" s="94"/>
      <c r="X16" s="65"/>
    </row>
    <row r="17" spans="2:21" ht="23.25" customHeight="1">
      <c r="B17" s="29"/>
      <c r="C17" s="523"/>
      <c r="D17" s="524"/>
      <c r="E17" s="72"/>
      <c r="F17" s="525"/>
      <c r="G17" s="526"/>
      <c r="H17" s="159"/>
      <c r="I17" s="101"/>
      <c r="J17" s="168"/>
      <c r="K17" s="169"/>
      <c r="M17" s="142" t="str">
        <f t="shared" si="0"/>
        <v/>
      </c>
      <c r="N17" s="164" t="str">
        <f t="shared" si="1"/>
        <v/>
      </c>
      <c r="O17" s="239" t="str">
        <f t="shared" si="2"/>
        <v/>
      </c>
      <c r="P17" s="242" t="str">
        <f t="shared" si="3"/>
        <v/>
      </c>
      <c r="Q17" s="142" t="str">
        <f t="shared" si="4"/>
        <v/>
      </c>
      <c r="R17" s="164" t="str">
        <f t="shared" si="5"/>
        <v/>
      </c>
      <c r="S17" s="243" t="str">
        <f t="shared" si="6"/>
        <v/>
      </c>
      <c r="T17" s="162" t="str">
        <f t="shared" si="7"/>
        <v/>
      </c>
      <c r="U17" s="137"/>
    </row>
    <row r="18" spans="2:21" ht="23.25" customHeight="1">
      <c r="B18" s="29"/>
      <c r="C18" s="523"/>
      <c r="D18" s="524"/>
      <c r="E18" s="72"/>
      <c r="F18" s="525"/>
      <c r="G18" s="526"/>
      <c r="H18" s="159"/>
      <c r="I18" s="101"/>
      <c r="J18" s="168"/>
      <c r="K18" s="169"/>
      <c r="M18" s="142" t="str">
        <f t="shared" si="0"/>
        <v/>
      </c>
      <c r="N18" s="164" t="str">
        <f t="shared" si="1"/>
        <v/>
      </c>
      <c r="O18" s="239" t="str">
        <f t="shared" si="2"/>
        <v/>
      </c>
      <c r="P18" s="242" t="str">
        <f t="shared" si="3"/>
        <v/>
      </c>
      <c r="Q18" s="142" t="str">
        <f t="shared" si="4"/>
        <v/>
      </c>
      <c r="R18" s="164" t="str">
        <f t="shared" si="5"/>
        <v/>
      </c>
      <c r="S18" s="243" t="str">
        <f t="shared" si="6"/>
        <v/>
      </c>
      <c r="T18" s="162" t="str">
        <f t="shared" si="7"/>
        <v/>
      </c>
      <c r="U18" s="137"/>
    </row>
    <row r="19" spans="2:21" ht="23.25" customHeight="1">
      <c r="B19" s="29"/>
      <c r="C19" s="523"/>
      <c r="D19" s="524"/>
      <c r="E19" s="72"/>
      <c r="F19" s="525"/>
      <c r="G19" s="526"/>
      <c r="H19" s="159"/>
      <c r="I19" s="101"/>
      <c r="J19" s="168"/>
      <c r="K19" s="169"/>
      <c r="M19" s="142" t="str">
        <f t="shared" si="0"/>
        <v/>
      </c>
      <c r="N19" s="164" t="str">
        <f t="shared" si="1"/>
        <v/>
      </c>
      <c r="O19" s="239" t="str">
        <f t="shared" si="2"/>
        <v/>
      </c>
      <c r="P19" s="242" t="str">
        <f t="shared" si="3"/>
        <v/>
      </c>
      <c r="Q19" s="142" t="str">
        <f t="shared" si="4"/>
        <v/>
      </c>
      <c r="R19" s="164" t="str">
        <f t="shared" si="5"/>
        <v/>
      </c>
      <c r="S19" s="243" t="str">
        <f t="shared" si="6"/>
        <v/>
      </c>
      <c r="T19" s="162" t="str">
        <f t="shared" si="7"/>
        <v/>
      </c>
      <c r="U19" s="137"/>
    </row>
    <row r="20" spans="2:21" ht="23.25" customHeight="1">
      <c r="B20" s="29"/>
      <c r="C20" s="523"/>
      <c r="D20" s="524"/>
      <c r="E20" s="72"/>
      <c r="F20" s="525"/>
      <c r="G20" s="526"/>
      <c r="H20" s="159"/>
      <c r="I20" s="101"/>
      <c r="J20" s="168"/>
      <c r="K20" s="169"/>
      <c r="M20" s="142" t="str">
        <f t="shared" si="0"/>
        <v/>
      </c>
      <c r="N20" s="164" t="str">
        <f t="shared" si="1"/>
        <v/>
      </c>
      <c r="O20" s="239" t="str">
        <f t="shared" si="2"/>
        <v/>
      </c>
      <c r="P20" s="242" t="str">
        <f t="shared" si="3"/>
        <v/>
      </c>
      <c r="Q20" s="142" t="str">
        <f t="shared" si="4"/>
        <v/>
      </c>
      <c r="R20" s="164" t="str">
        <f t="shared" si="5"/>
        <v/>
      </c>
      <c r="S20" s="243" t="str">
        <f t="shared" si="6"/>
        <v/>
      </c>
      <c r="T20" s="162" t="str">
        <f t="shared" si="7"/>
        <v/>
      </c>
      <c r="U20" s="137"/>
    </row>
    <row r="21" spans="2:21" ht="23.25" customHeight="1">
      <c r="B21" s="29"/>
      <c r="C21" s="523"/>
      <c r="D21" s="524"/>
      <c r="E21" s="72"/>
      <c r="F21" s="525"/>
      <c r="G21" s="526"/>
      <c r="H21" s="159"/>
      <c r="I21" s="101"/>
      <c r="J21" s="168"/>
      <c r="K21" s="169"/>
      <c r="M21" s="142" t="str">
        <f t="shared" si="0"/>
        <v/>
      </c>
      <c r="N21" s="164" t="str">
        <f t="shared" si="1"/>
        <v/>
      </c>
      <c r="O21" s="239" t="str">
        <f t="shared" si="2"/>
        <v/>
      </c>
      <c r="P21" s="242" t="str">
        <f t="shared" si="3"/>
        <v/>
      </c>
      <c r="Q21" s="142" t="str">
        <f t="shared" si="4"/>
        <v/>
      </c>
      <c r="R21" s="164" t="str">
        <f t="shared" si="5"/>
        <v/>
      </c>
      <c r="S21" s="243" t="str">
        <f t="shared" si="6"/>
        <v/>
      </c>
      <c r="T21" s="162" t="str">
        <f t="shared" si="7"/>
        <v/>
      </c>
      <c r="U21" s="137"/>
    </row>
    <row r="22" spans="2:21" ht="23.25" customHeight="1">
      <c r="B22" s="101"/>
      <c r="C22" s="523"/>
      <c r="D22" s="524"/>
      <c r="E22" s="102"/>
      <c r="F22" s="525"/>
      <c r="G22" s="526"/>
      <c r="H22" s="159"/>
      <c r="I22" s="101"/>
      <c r="J22" s="168"/>
      <c r="K22" s="169"/>
      <c r="M22" s="142" t="str">
        <f t="shared" si="0"/>
        <v/>
      </c>
      <c r="N22" s="164" t="str">
        <f t="shared" si="1"/>
        <v/>
      </c>
      <c r="O22" s="239" t="str">
        <f t="shared" si="2"/>
        <v/>
      </c>
      <c r="P22" s="242" t="str">
        <f t="shared" si="3"/>
        <v/>
      </c>
      <c r="Q22" s="142" t="str">
        <f t="shared" si="4"/>
        <v/>
      </c>
      <c r="R22" s="164" t="str">
        <f t="shared" si="5"/>
        <v/>
      </c>
      <c r="S22" s="243" t="str">
        <f t="shared" si="6"/>
        <v/>
      </c>
      <c r="T22" s="162" t="str">
        <f t="shared" si="7"/>
        <v/>
      </c>
      <c r="U22" s="137"/>
    </row>
  </sheetData>
  <mergeCells count="48">
    <mergeCell ref="O4:R4"/>
    <mergeCell ref="H4:I4"/>
    <mergeCell ref="M7:T7"/>
    <mergeCell ref="H3:K3"/>
    <mergeCell ref="B1:C1"/>
    <mergeCell ref="G1:K1"/>
    <mergeCell ref="C5:D5"/>
    <mergeCell ref="F5:G5"/>
    <mergeCell ref="C7:D7"/>
    <mergeCell ref="E7:F7"/>
    <mergeCell ref="B6:G6"/>
    <mergeCell ref="J4:K4"/>
    <mergeCell ref="H5:K5"/>
    <mergeCell ref="J6:K6"/>
    <mergeCell ref="H6:I6"/>
    <mergeCell ref="B8:B9"/>
    <mergeCell ref="C8:D9"/>
    <mergeCell ref="F8:G9"/>
    <mergeCell ref="H8:H9"/>
    <mergeCell ref="I8:K8"/>
    <mergeCell ref="C10:D10"/>
    <mergeCell ref="F10:G10"/>
    <mergeCell ref="C11:D11"/>
    <mergeCell ref="F11:G11"/>
    <mergeCell ref="C12:D12"/>
    <mergeCell ref="F12:G12"/>
    <mergeCell ref="C13:D13"/>
    <mergeCell ref="F13:G13"/>
    <mergeCell ref="C14:D14"/>
    <mergeCell ref="F14:G14"/>
    <mergeCell ref="C15:D15"/>
    <mergeCell ref="F15:G15"/>
    <mergeCell ref="M8:P8"/>
    <mergeCell ref="Q8:T8"/>
    <mergeCell ref="C22:D22"/>
    <mergeCell ref="F22:G22"/>
    <mergeCell ref="C19:D19"/>
    <mergeCell ref="F19:G19"/>
    <mergeCell ref="C20:D20"/>
    <mergeCell ref="F20:G20"/>
    <mergeCell ref="C21:D21"/>
    <mergeCell ref="F21:G21"/>
    <mergeCell ref="C16:D16"/>
    <mergeCell ref="F16:G16"/>
    <mergeCell ref="C17:D17"/>
    <mergeCell ref="F17:G17"/>
    <mergeCell ref="C18:D18"/>
    <mergeCell ref="F18:G18"/>
  </mergeCells>
  <phoneticPr fontId="1"/>
  <conditionalFormatting sqref="B10:F22">
    <cfRule type="cellIs" dxfId="26" priority="8" operator="equal">
      <formula>""</formula>
    </cfRule>
  </conditionalFormatting>
  <conditionalFormatting sqref="H10:K22">
    <cfRule type="cellIs" dxfId="25" priority="6" operator="equal">
      <formula>""</formula>
    </cfRule>
  </conditionalFormatting>
  <conditionalFormatting sqref="I10:K22">
    <cfRule type="cellIs" dxfId="24" priority="5" operator="between">
      <formula>45105</formula>
      <formula>45382</formula>
    </cfRule>
  </conditionalFormatting>
  <conditionalFormatting sqref="J4 C5:D5 F5:G5">
    <cfRule type="cellIs" dxfId="23" priority="17" operator="equal">
      <formula>""</formula>
    </cfRule>
  </conditionalFormatting>
  <conditionalFormatting sqref="J6">
    <cfRule type="cellIs" dxfId="22" priority="2" operator="equal">
      <formula>""</formula>
    </cfRule>
  </conditionalFormatting>
  <conditionalFormatting sqref="J4:K4">
    <cfRule type="cellIs" dxfId="21" priority="3" operator="equal">
      <formula>""""""</formula>
    </cfRule>
  </conditionalFormatting>
  <conditionalFormatting sqref="J6:K6">
    <cfRule type="cellIs" dxfId="20" priority="1" operator="equal">
      <formula>""""""</formula>
    </cfRule>
  </conditionalFormatting>
  <conditionalFormatting sqref="V8">
    <cfRule type="cellIs" dxfId="19" priority="15" operator="equal">
      <formula>"〇"</formula>
    </cfRule>
  </conditionalFormatting>
  <dataValidations count="2">
    <dataValidation type="list" allowBlank="1" showInputMessage="1" showErrorMessage="1" sqref="F10:G22" xr:uid="{9864133A-C5AB-41D8-9CB7-9D9D0F8D9FC1}">
      <formula1>$V$11:$V$16</formula1>
    </dataValidation>
    <dataValidation type="list" allowBlank="1" showInputMessage="1" showErrorMessage="1" sqref="I10:K22" xr:uid="{DC4CF218-B149-40D8-9435-5A38ECE4C414}">
      <formula1>$W$11:$W$12</formula1>
    </dataValidation>
  </dataValidations>
  <pageMargins left="0.23622047244094491" right="0.23622047244094491" top="0.55118110236220474" bottom="0.35433070866141736" header="0" footer="0"/>
  <pageSetup paperSize="9" scale="60" fitToHeight="0"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D40C-85C6-4DDF-8B28-1DF35F8E044C}">
  <sheetPr>
    <tabColor rgb="FFFFFF00"/>
    <pageSetUpPr fitToPage="1"/>
  </sheetPr>
  <dimension ref="A1:M32"/>
  <sheetViews>
    <sheetView showGridLines="0" topLeftCell="A2" workbookViewId="0">
      <selection activeCell="B11" sqref="B11"/>
    </sheetView>
  </sheetViews>
  <sheetFormatPr defaultColWidth="8.75" defaultRowHeight="13.5"/>
  <cols>
    <col min="1" max="6" width="8.75" style="1"/>
    <col min="7" max="7" width="14.125" style="1" customWidth="1"/>
    <col min="8" max="8" width="6.125" style="1" customWidth="1"/>
    <col min="9" max="9" width="14.875" style="1" customWidth="1"/>
    <col min="10" max="10" width="4.375" style="1" customWidth="1"/>
    <col min="11" max="11" width="8.75" style="1"/>
    <col min="12" max="12" width="19.625" style="1" customWidth="1"/>
    <col min="13" max="13" width="23.5" style="1" customWidth="1"/>
    <col min="14" max="16384" width="8.75" style="1"/>
  </cols>
  <sheetData>
    <row r="1" spans="1:9" ht="18.75">
      <c r="A1" s="354" t="s">
        <v>235</v>
      </c>
      <c r="B1" s="355"/>
      <c r="C1" s="274"/>
      <c r="H1" s="363" t="s">
        <v>79</v>
      </c>
      <c r="I1" s="364"/>
    </row>
    <row r="2" spans="1:9" ht="19.149999999999999" customHeight="1">
      <c r="G2" s="198" t="s">
        <v>22</v>
      </c>
      <c r="H2" s="356"/>
      <c r="I2" s="357"/>
    </row>
    <row r="3" spans="1:9" ht="19.149999999999999" customHeight="1">
      <c r="B3" s="1" t="s">
        <v>214</v>
      </c>
    </row>
    <row r="4" spans="1:9" ht="19.149999999999999" customHeight="1">
      <c r="F4" s="43"/>
      <c r="G4" s="358"/>
      <c r="H4" s="274"/>
      <c r="I4" s="274"/>
    </row>
    <row r="5" spans="1:9" ht="19.149999999999999" customHeight="1">
      <c r="F5" s="249" t="s">
        <v>0</v>
      </c>
      <c r="G5" s="250" t="s">
        <v>1</v>
      </c>
      <c r="H5" s="575">
        <f>'　入力シート'!D11</f>
        <v>0</v>
      </c>
      <c r="I5" s="576"/>
    </row>
    <row r="6" spans="1:9" ht="19.149999999999999" customHeight="1">
      <c r="F6" s="249"/>
      <c r="G6" s="571">
        <f>'　入力シート'!C12</f>
        <v>0</v>
      </c>
      <c r="H6" s="572"/>
      <c r="I6" s="572"/>
    </row>
    <row r="7" spans="1:9" ht="19.149999999999999" customHeight="1">
      <c r="F7" s="249" t="s">
        <v>47</v>
      </c>
      <c r="G7" s="571">
        <f>'　入力シート'!C6</f>
        <v>0</v>
      </c>
      <c r="H7" s="572"/>
      <c r="I7" s="572"/>
    </row>
    <row r="8" spans="1:9" ht="19.149999999999999" customHeight="1">
      <c r="F8" s="251" t="s">
        <v>156</v>
      </c>
      <c r="G8" s="252">
        <f>'　入力シート'!C8</f>
        <v>0</v>
      </c>
      <c r="H8" s="253" t="s">
        <v>266</v>
      </c>
      <c r="I8" s="252">
        <f>'　入力シート'!C10</f>
        <v>0</v>
      </c>
    </row>
    <row r="9" spans="1:9" ht="19.149999999999999" customHeight="1">
      <c r="F9" s="201"/>
      <c r="G9" s="201"/>
      <c r="H9" s="201"/>
      <c r="I9" s="201"/>
    </row>
    <row r="10" spans="1:9" ht="19.149999999999999" customHeight="1">
      <c r="B10" s="16"/>
      <c r="C10" s="16"/>
    </row>
    <row r="11" spans="1:9" ht="19.149999999999999" customHeight="1">
      <c r="B11" s="86"/>
      <c r="C11" s="573" t="s">
        <v>306</v>
      </c>
      <c r="D11" s="574"/>
      <c r="E11" s="574"/>
      <c r="F11" s="574"/>
      <c r="G11" s="574"/>
      <c r="H11" s="574"/>
      <c r="I11" s="574"/>
    </row>
    <row r="12" spans="1:9" ht="19.149999999999999" customHeight="1">
      <c r="C12" s="16" t="s">
        <v>236</v>
      </c>
      <c r="D12" s="16"/>
      <c r="E12" s="16"/>
      <c r="F12" s="16"/>
      <c r="G12" s="16"/>
      <c r="H12" s="16"/>
      <c r="I12" s="16"/>
    </row>
    <row r="13" spans="1:9" ht="19.149999999999999" customHeight="1"/>
    <row r="14" spans="1:9" ht="19.149999999999999" customHeight="1"/>
    <row r="15" spans="1:9" ht="19.149999999999999" customHeight="1">
      <c r="B15" s="201" t="s">
        <v>307</v>
      </c>
    </row>
    <row r="16" spans="1:9" ht="19.149999999999999" customHeight="1">
      <c r="B16" s="1" t="s">
        <v>237</v>
      </c>
    </row>
    <row r="17" spans="1:13" ht="19.149999999999999" customHeight="1">
      <c r="B17" s="1" t="s">
        <v>238</v>
      </c>
    </row>
    <row r="18" spans="1:13" ht="19.149999999999999" customHeight="1"/>
    <row r="19" spans="1:13" ht="19.149999999999999" customHeight="1"/>
    <row r="20" spans="1:13" ht="19.149999999999999" customHeight="1"/>
    <row r="21" spans="1:13" ht="19.149999999999999" customHeight="1">
      <c r="B21" s="1" t="s">
        <v>239</v>
      </c>
      <c r="L21" s="359"/>
      <c r="M21" s="272"/>
    </row>
    <row r="22" spans="1:13" ht="19.149999999999999" customHeight="1">
      <c r="B22" s="1" t="s">
        <v>240</v>
      </c>
      <c r="L22" s="359"/>
      <c r="M22" s="272"/>
    </row>
    <row r="23" spans="1:13" s="105" customFormat="1" ht="23.25" customHeight="1">
      <c r="B23" s="1"/>
      <c r="L23" s="202"/>
      <c r="M23" s="202"/>
    </row>
    <row r="24" spans="1:13" s="105" customFormat="1" ht="23.25" customHeight="1">
      <c r="B24" s="1"/>
      <c r="L24" s="202"/>
      <c r="M24" s="202"/>
    </row>
    <row r="25" spans="1:13" s="105" customFormat="1" ht="23.25" customHeight="1">
      <c r="L25" s="202"/>
      <c r="M25" s="202"/>
    </row>
    <row r="26" spans="1:13" s="105" customFormat="1" ht="23.25" customHeight="1">
      <c r="L26" s="202"/>
      <c r="M26" s="202"/>
    </row>
    <row r="27" spans="1:13" s="105" customFormat="1" ht="23.25" customHeight="1">
      <c r="L27" s="202"/>
      <c r="M27" s="202"/>
    </row>
    <row r="28" spans="1:13" ht="15" customHeight="1">
      <c r="A28" s="90"/>
      <c r="L28" s="98"/>
      <c r="M28" s="99"/>
    </row>
    <row r="29" spans="1:13" ht="15" customHeight="1">
      <c r="A29" s="90"/>
      <c r="L29" s="98"/>
      <c r="M29" s="99"/>
    </row>
    <row r="30" spans="1:13" ht="15" customHeight="1">
      <c r="A30" s="90"/>
      <c r="L30" s="98"/>
      <c r="M30" s="99"/>
    </row>
    <row r="31" spans="1:13" ht="15" customHeight="1">
      <c r="A31" s="90"/>
      <c r="L31" s="98"/>
      <c r="M31" s="99"/>
    </row>
    <row r="32" spans="1:13" ht="15" customHeight="1">
      <c r="A32" s="90"/>
      <c r="L32" s="98"/>
      <c r="M32" s="99"/>
    </row>
  </sheetData>
  <mergeCells count="10">
    <mergeCell ref="A1:C1"/>
    <mergeCell ref="H1:I1"/>
    <mergeCell ref="H2:I2"/>
    <mergeCell ref="G4:I4"/>
    <mergeCell ref="H5:I5"/>
    <mergeCell ref="G7:I7"/>
    <mergeCell ref="C11:I11"/>
    <mergeCell ref="L21:M21"/>
    <mergeCell ref="L22:M22"/>
    <mergeCell ref="G6:I6"/>
  </mergeCells>
  <phoneticPr fontId="1"/>
  <conditionalFormatting sqref="G8">
    <cfRule type="cellIs" dxfId="18" priority="2" operator="equal">
      <formula>""</formula>
    </cfRule>
  </conditionalFormatting>
  <conditionalFormatting sqref="H5:I5 G6:I7">
    <cfRule type="cellIs" dxfId="17" priority="3" operator="equal">
      <formula>""</formula>
    </cfRule>
  </conditionalFormatting>
  <conditionalFormatting sqref="I8">
    <cfRule type="cellIs" dxfId="16"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985" r:id="rId4" name="Check Box 1">
              <controlPr defaultSize="0" autoFill="0" autoLine="0" autoPict="0">
                <anchor moveWithCells="1">
                  <from>
                    <xdr:col>6</xdr:col>
                    <xdr:colOff>523875</xdr:colOff>
                    <xdr:row>2</xdr:row>
                    <xdr:rowOff>161925</xdr:rowOff>
                  </from>
                  <to>
                    <xdr:col>7</xdr:col>
                    <xdr:colOff>66675</xdr:colOff>
                    <xdr:row>3</xdr:row>
                    <xdr:rowOff>228600</xdr:rowOff>
                  </to>
                </anchor>
              </controlPr>
            </control>
          </mc:Choice>
        </mc:AlternateContent>
        <mc:AlternateContent xmlns:mc="http://schemas.openxmlformats.org/markup-compatibility/2006">
          <mc:Choice Requires="x14">
            <control shapeId="297986" r:id="rId5" name="Check Box 2">
              <controlPr defaultSize="0" autoFill="0" autoLine="0" autoPict="0">
                <anchor moveWithCells="1">
                  <from>
                    <xdr:col>7</xdr:col>
                    <xdr:colOff>95250</xdr:colOff>
                    <xdr:row>2</xdr:row>
                    <xdr:rowOff>161925</xdr:rowOff>
                  </from>
                  <to>
                    <xdr:col>8</xdr:col>
                    <xdr:colOff>257175</xdr:colOff>
                    <xdr:row>3</xdr:row>
                    <xdr:rowOff>228600</xdr:rowOff>
                  </to>
                </anchor>
              </controlPr>
            </control>
          </mc:Choice>
        </mc:AlternateContent>
        <mc:AlternateContent xmlns:mc="http://schemas.openxmlformats.org/markup-compatibility/2006">
          <mc:Choice Requires="x14">
            <control shapeId="297987" r:id="rId6" name="Check Box 3">
              <controlPr defaultSize="0" autoFill="0" autoLine="0" autoPict="0">
                <anchor moveWithCells="1">
                  <from>
                    <xdr:col>8</xdr:col>
                    <xdr:colOff>295275</xdr:colOff>
                    <xdr:row>2</xdr:row>
                    <xdr:rowOff>161925</xdr:rowOff>
                  </from>
                  <to>
                    <xdr:col>8</xdr:col>
                    <xdr:colOff>923925</xdr:colOff>
                    <xdr:row>3</xdr:row>
                    <xdr:rowOff>228600</xdr:rowOff>
                  </to>
                </anchor>
              </controlPr>
            </control>
          </mc:Choice>
        </mc:AlternateContent>
        <mc:AlternateContent xmlns:mc="http://schemas.openxmlformats.org/markup-compatibility/2006">
          <mc:Choice Requires="x14">
            <control shapeId="297988"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97989"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L8" sqref="L8"/>
    </sheetView>
  </sheetViews>
  <sheetFormatPr defaultRowHeight="18.75"/>
  <sheetData/>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3"/>
  <sheetViews>
    <sheetView showGridLines="0" workbookViewId="0">
      <selection activeCell="B12" sqref="B12:I12"/>
    </sheetView>
  </sheetViews>
  <sheetFormatPr defaultColWidth="8.75" defaultRowHeight="13.5"/>
  <cols>
    <col min="1" max="6" width="8.75" style="1"/>
    <col min="7" max="7" width="13.25" style="1" customWidth="1"/>
    <col min="8" max="8" width="5.625" style="1" customWidth="1"/>
    <col min="9" max="9" width="14.625" style="1" customWidth="1"/>
    <col min="10" max="11" width="8.75" style="1"/>
    <col min="12" max="12" width="19.625" style="1" customWidth="1"/>
    <col min="13" max="13" width="44.375" style="1" customWidth="1"/>
    <col min="14" max="16384" width="8.75" style="1"/>
  </cols>
  <sheetData>
    <row r="1" spans="1:9" ht="18.75">
      <c r="A1" s="605" t="s">
        <v>82</v>
      </c>
      <c r="B1" s="606"/>
      <c r="C1" s="74" t="s">
        <v>175</v>
      </c>
      <c r="D1" s="75"/>
      <c r="E1"/>
      <c r="H1" s="596" t="s">
        <v>39</v>
      </c>
      <c r="I1" s="597"/>
    </row>
    <row r="2" spans="1:9" ht="19.149999999999999" customHeight="1">
      <c r="A2" s="2"/>
      <c r="G2" s="1" t="s">
        <v>102</v>
      </c>
      <c r="H2" s="607"/>
      <c r="I2" s="274"/>
    </row>
    <row r="3" spans="1:9" ht="19.149999999999999" customHeight="1">
      <c r="B3" s="1" t="s">
        <v>186</v>
      </c>
    </row>
    <row r="4" spans="1:9" ht="19.149999999999999" customHeight="1">
      <c r="F4" s="43"/>
      <c r="G4" s="358"/>
      <c r="H4" s="358"/>
      <c r="I4" s="358"/>
    </row>
    <row r="5" spans="1:9" ht="19.149999999999999" customHeight="1">
      <c r="F5" s="249" t="s">
        <v>0</v>
      </c>
      <c r="G5" s="250" t="s">
        <v>1</v>
      </c>
      <c r="H5" s="608">
        <f>'　入力シート'!D11</f>
        <v>0</v>
      </c>
      <c r="I5" s="609"/>
    </row>
    <row r="6" spans="1:9" ht="19.149999999999999" customHeight="1">
      <c r="F6" s="249"/>
      <c r="G6" s="571">
        <f>'　入力シート'!C12</f>
        <v>0</v>
      </c>
      <c r="H6" s="572"/>
      <c r="I6" s="572"/>
    </row>
    <row r="7" spans="1:9" ht="19.149999999999999" customHeight="1">
      <c r="F7" s="249" t="s">
        <v>47</v>
      </c>
      <c r="G7" s="571">
        <f>'　入力シート'!C6</f>
        <v>0</v>
      </c>
      <c r="H7" s="572"/>
      <c r="I7" s="572"/>
    </row>
    <row r="8" spans="1:9" ht="19.149999999999999" customHeight="1">
      <c r="F8" s="251" t="s">
        <v>156</v>
      </c>
      <c r="G8" s="252">
        <f>'　入力シート'!$C$8</f>
        <v>0</v>
      </c>
      <c r="H8" s="253" t="s">
        <v>266</v>
      </c>
      <c r="I8" s="252">
        <f>'　入力シート'!$C$10</f>
        <v>0</v>
      </c>
    </row>
    <row r="9" spans="1:9" ht="19.149999999999999" customHeight="1"/>
    <row r="10" spans="1:9" ht="19.149999999999999" customHeight="1">
      <c r="B10" s="603" t="s">
        <v>69</v>
      </c>
      <c r="C10" s="604"/>
      <c r="D10" s="604"/>
      <c r="E10" s="604"/>
      <c r="F10" s="604"/>
      <c r="G10" s="274"/>
      <c r="H10" s="274"/>
      <c r="I10" s="274"/>
    </row>
    <row r="11" spans="1:9" ht="19.149999999999999" customHeight="1"/>
    <row r="12" spans="1:9" ht="60" customHeight="1">
      <c r="B12" s="598" t="s">
        <v>308</v>
      </c>
      <c r="C12" s="599"/>
      <c r="D12" s="599"/>
      <c r="E12" s="599"/>
      <c r="F12" s="599"/>
      <c r="G12" s="599"/>
      <c r="H12" s="599"/>
      <c r="I12" s="599"/>
    </row>
    <row r="13" spans="1:9" ht="19.149999999999999" customHeight="1">
      <c r="F13" s="1" t="s">
        <v>38</v>
      </c>
    </row>
    <row r="14" spans="1:9" ht="19.149999999999999" customHeight="1"/>
    <row r="15" spans="1:9" ht="19.149999999999999" customHeight="1">
      <c r="B15" s="1" t="s">
        <v>94</v>
      </c>
      <c r="D15" s="78" t="s">
        <v>85</v>
      </c>
    </row>
    <row r="16" spans="1:9" ht="44.25" customHeight="1">
      <c r="C16" s="600"/>
      <c r="D16" s="601"/>
      <c r="E16" s="601"/>
      <c r="F16" s="601"/>
      <c r="G16" s="601"/>
      <c r="H16" s="601"/>
      <c r="I16" s="602"/>
    </row>
    <row r="17" spans="2:13" ht="10.5" customHeight="1"/>
    <row r="18" spans="2:13" ht="19.149999999999999" customHeight="1">
      <c r="B18" s="1" t="s">
        <v>70</v>
      </c>
    </row>
    <row r="19" spans="2:13" ht="44.25" customHeight="1">
      <c r="C19" s="600"/>
      <c r="D19" s="601"/>
      <c r="E19" s="601"/>
      <c r="F19" s="601"/>
      <c r="G19" s="601"/>
      <c r="H19" s="601"/>
      <c r="I19" s="602"/>
    </row>
    <row r="20" spans="2:13" ht="11.25" customHeight="1"/>
    <row r="21" spans="2:13" ht="19.149999999999999" customHeight="1">
      <c r="B21" s="1" t="s">
        <v>187</v>
      </c>
    </row>
    <row r="22" spans="2:13" ht="8.25" customHeight="1">
      <c r="L22" s="43"/>
      <c r="M22" s="8"/>
    </row>
    <row r="23" spans="2:13" ht="19.149999999999999" customHeight="1">
      <c r="D23" s="78" t="s">
        <v>209</v>
      </c>
    </row>
    <row r="24" spans="2:13" ht="29.25" customHeight="1" thickBot="1">
      <c r="C24" s="577" t="s">
        <v>48</v>
      </c>
      <c r="D24" s="578"/>
      <c r="E24" s="577" t="s">
        <v>16</v>
      </c>
      <c r="F24" s="579"/>
      <c r="G24" s="579"/>
      <c r="H24" s="580"/>
      <c r="I24" s="121" t="s">
        <v>141</v>
      </c>
    </row>
    <row r="25" spans="2:13" ht="24.75" customHeight="1" thickTop="1">
      <c r="B25" s="1">
        <v>1</v>
      </c>
      <c r="C25" s="594" t="s">
        <v>171</v>
      </c>
      <c r="D25" s="533"/>
      <c r="E25" s="581" t="s">
        <v>176</v>
      </c>
      <c r="F25" s="582"/>
      <c r="G25" s="582"/>
      <c r="H25" s="583"/>
      <c r="I25" s="118"/>
      <c r="J25" s="44"/>
      <c r="L25" s="117"/>
    </row>
    <row r="26" spans="2:13" ht="24.75" customHeight="1">
      <c r="B26" s="1">
        <v>2</v>
      </c>
      <c r="C26" s="594" t="s">
        <v>172</v>
      </c>
      <c r="D26" s="533"/>
      <c r="E26" s="1" t="s">
        <v>104</v>
      </c>
      <c r="F26" s="104"/>
      <c r="G26" s="104"/>
      <c r="H26" s="104"/>
      <c r="I26" s="118"/>
    </row>
    <row r="27" spans="2:13" ht="24.75" customHeight="1">
      <c r="B27" s="1">
        <v>3</v>
      </c>
      <c r="C27" s="595" t="s">
        <v>166</v>
      </c>
      <c r="D27" s="533"/>
      <c r="E27" s="592" t="s">
        <v>123</v>
      </c>
      <c r="F27" s="309"/>
      <c r="G27" s="309"/>
      <c r="H27" s="533"/>
      <c r="I27" s="118"/>
      <c r="J27" s="44"/>
    </row>
    <row r="28" spans="2:13" ht="24.75" customHeight="1">
      <c r="B28" s="1">
        <v>4</v>
      </c>
      <c r="C28" s="595" t="s">
        <v>99</v>
      </c>
      <c r="D28" s="533"/>
      <c r="E28" s="593" t="s">
        <v>50</v>
      </c>
      <c r="F28" s="582"/>
      <c r="G28" s="582"/>
      <c r="H28" s="583"/>
      <c r="I28" s="118"/>
      <c r="J28" s="44"/>
    </row>
    <row r="29" spans="2:13" ht="24.75" customHeight="1">
      <c r="B29" s="1">
        <v>5</v>
      </c>
      <c r="C29" s="595" t="s">
        <v>124</v>
      </c>
      <c r="D29" s="533"/>
      <c r="E29" s="592" t="s">
        <v>127</v>
      </c>
      <c r="F29" s="309"/>
      <c r="G29" s="309"/>
      <c r="H29" s="533"/>
      <c r="I29" s="118"/>
      <c r="J29" s="44"/>
    </row>
    <row r="30" spans="2:13" ht="24.75" customHeight="1">
      <c r="B30" s="1">
        <v>6</v>
      </c>
      <c r="C30" s="595" t="s">
        <v>68</v>
      </c>
      <c r="D30" s="533"/>
      <c r="E30" s="593" t="s">
        <v>55</v>
      </c>
      <c r="F30" s="582"/>
      <c r="G30" s="582"/>
      <c r="H30" s="583"/>
      <c r="I30" s="118"/>
      <c r="J30" s="44"/>
    </row>
    <row r="31" spans="2:13" ht="36" customHeight="1">
      <c r="C31" s="584" t="s">
        <v>161</v>
      </c>
      <c r="D31" s="585"/>
      <c r="E31" s="585"/>
      <c r="F31" s="585"/>
      <c r="G31" s="585"/>
      <c r="H31" s="585"/>
      <c r="I31" s="585"/>
      <c r="L31" s="119"/>
      <c r="M31" s="120"/>
    </row>
    <row r="32" spans="2:13">
      <c r="C32" s="586"/>
      <c r="D32" s="587"/>
      <c r="E32" s="587"/>
      <c r="F32" s="587"/>
      <c r="G32" s="587"/>
      <c r="H32" s="587"/>
      <c r="I32" s="588"/>
    </row>
    <row r="33" spans="3:9" ht="35.25" customHeight="1">
      <c r="C33" s="589"/>
      <c r="D33" s="590"/>
      <c r="E33" s="590"/>
      <c r="F33" s="590"/>
      <c r="G33" s="590"/>
      <c r="H33" s="590"/>
      <c r="I33" s="591"/>
    </row>
  </sheetData>
  <mergeCells count="26">
    <mergeCell ref="H1:I1"/>
    <mergeCell ref="B12:I12"/>
    <mergeCell ref="C16:I16"/>
    <mergeCell ref="C19:I19"/>
    <mergeCell ref="B10:I10"/>
    <mergeCell ref="A1:B1"/>
    <mergeCell ref="H2:I2"/>
    <mergeCell ref="G4:I4"/>
    <mergeCell ref="H5:I5"/>
    <mergeCell ref="G6:I6"/>
    <mergeCell ref="G7:I7"/>
    <mergeCell ref="C24:D24"/>
    <mergeCell ref="E24:H24"/>
    <mergeCell ref="E25:H25"/>
    <mergeCell ref="C31:I31"/>
    <mergeCell ref="C32:I33"/>
    <mergeCell ref="E27:H27"/>
    <mergeCell ref="E28:H28"/>
    <mergeCell ref="E29:H29"/>
    <mergeCell ref="E30:H30"/>
    <mergeCell ref="C26:D26"/>
    <mergeCell ref="C27:D27"/>
    <mergeCell ref="C28:D28"/>
    <mergeCell ref="C29:D29"/>
    <mergeCell ref="C30:D30"/>
    <mergeCell ref="C25:D25"/>
  </mergeCells>
  <phoneticPr fontId="1"/>
  <conditionalFormatting sqref="C16:I16 C19:I19">
    <cfRule type="cellIs" dxfId="15" priority="8" operator="equal">
      <formula>""</formula>
    </cfRule>
  </conditionalFormatting>
  <conditionalFormatting sqref="G8">
    <cfRule type="cellIs" dxfId="14" priority="2" operator="equal">
      <formula>""</formula>
    </cfRule>
  </conditionalFormatting>
  <conditionalFormatting sqref="H2:I2">
    <cfRule type="cellIs" dxfId="13" priority="4" operator="equal">
      <formula>""</formula>
    </cfRule>
  </conditionalFormatting>
  <conditionalFormatting sqref="H5:I5 G6:I7">
    <cfRule type="cellIs" dxfId="12" priority="3" operator="equal">
      <formula>""</formula>
    </cfRule>
  </conditionalFormatting>
  <conditionalFormatting sqref="I8">
    <cfRule type="cellIs" dxfId="11"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3954" r:id="rId4" name="Check Box 2">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53955" r:id="rId5" name="Check Box 3">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53956" r:id="rId6" name="Check Box 4">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53957" r:id="rId7" name="Check Box 5">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53958" r:id="rId8" name="Check Box 6">
              <controlPr defaultSize="0" autoFill="0" autoLine="0" autoPict="0">
                <anchor moveWithCells="1">
                  <from>
                    <xdr:col>8</xdr:col>
                    <xdr:colOff>314325</xdr:colOff>
                    <xdr:row>29</xdr:row>
                    <xdr:rowOff>57150</xdr:rowOff>
                  </from>
                  <to>
                    <xdr:col>8</xdr:col>
                    <xdr:colOff>619125</xdr:colOff>
                    <xdr:row>29</xdr:row>
                    <xdr:rowOff>304800</xdr:rowOff>
                  </to>
                </anchor>
              </controlPr>
            </control>
          </mc:Choice>
        </mc:AlternateContent>
        <mc:AlternateContent xmlns:mc="http://schemas.openxmlformats.org/markup-compatibility/2006">
          <mc:Choice Requires="x14">
            <control shapeId="253959" r:id="rId9" name="Check Box 7">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8AF9-B305-4766-8725-B46E2E32EFF4}">
  <sheetPr>
    <tabColor rgb="FF0000FF"/>
    <pageSetUpPr fitToPage="1"/>
  </sheetPr>
  <dimension ref="A1:M33"/>
  <sheetViews>
    <sheetView showGridLines="0" workbookViewId="0">
      <selection activeCell="B12" sqref="B12:I12"/>
    </sheetView>
  </sheetViews>
  <sheetFormatPr defaultColWidth="8.75" defaultRowHeight="13.5"/>
  <cols>
    <col min="1" max="2" width="8.75" style="1"/>
    <col min="3" max="3" width="6.5" style="1" customWidth="1"/>
    <col min="4" max="6" width="8.75" style="1"/>
    <col min="7" max="7" width="12.5" style="1" customWidth="1"/>
    <col min="8" max="8" width="6" style="1" customWidth="1"/>
    <col min="9" max="9" width="14.125" style="1" customWidth="1"/>
    <col min="10" max="11" width="8.75" style="1"/>
    <col min="12" max="12" width="19.625" style="1" customWidth="1"/>
    <col min="13" max="13" width="27.375" style="1" customWidth="1"/>
    <col min="14" max="16384" width="8.75" style="1"/>
  </cols>
  <sheetData>
    <row r="1" spans="1:9" ht="18.75">
      <c r="A1" s="605" t="s">
        <v>213</v>
      </c>
      <c r="B1" s="606"/>
      <c r="C1" s="74" t="s">
        <v>175</v>
      </c>
      <c r="D1" s="75"/>
      <c r="E1"/>
      <c r="H1" s="596" t="s">
        <v>39</v>
      </c>
      <c r="I1" s="597"/>
    </row>
    <row r="2" spans="1:9" ht="19.149999999999999" customHeight="1">
      <c r="A2" s="2"/>
      <c r="G2" s="1" t="s">
        <v>22</v>
      </c>
      <c r="H2" s="607"/>
      <c r="I2" s="274"/>
    </row>
    <row r="3" spans="1:9" ht="19.149999999999999" customHeight="1">
      <c r="A3" s="610" t="s">
        <v>214</v>
      </c>
      <c r="B3" s="611"/>
      <c r="C3" s="611"/>
      <c r="D3" s="611"/>
    </row>
    <row r="4" spans="1:9" ht="19.149999999999999" customHeight="1">
      <c r="F4" s="43"/>
      <c r="G4" s="358"/>
      <c r="H4" s="358"/>
      <c r="I4" s="358"/>
    </row>
    <row r="5" spans="1:9" ht="19.149999999999999" customHeight="1">
      <c r="F5" s="249" t="s">
        <v>0</v>
      </c>
      <c r="G5" s="250" t="s">
        <v>1</v>
      </c>
      <c r="H5" s="608">
        <f>'　入力シート'!D11</f>
        <v>0</v>
      </c>
      <c r="I5" s="609"/>
    </row>
    <row r="6" spans="1:9" ht="19.149999999999999" customHeight="1">
      <c r="F6" s="249"/>
      <c r="G6" s="571">
        <f>'　入力シート'!C12</f>
        <v>0</v>
      </c>
      <c r="H6" s="572"/>
      <c r="I6" s="572"/>
    </row>
    <row r="7" spans="1:9" ht="19.149999999999999" customHeight="1">
      <c r="F7" s="249" t="s">
        <v>47</v>
      </c>
      <c r="G7" s="571">
        <f>'　入力シート'!C6</f>
        <v>0</v>
      </c>
      <c r="H7" s="572"/>
      <c r="I7" s="572"/>
    </row>
    <row r="8" spans="1:9" ht="19.149999999999999" customHeight="1">
      <c r="F8" s="251" t="s">
        <v>156</v>
      </c>
      <c r="G8" s="252">
        <f>'　入力シート'!$C$8</f>
        <v>0</v>
      </c>
      <c r="H8" s="253" t="s">
        <v>266</v>
      </c>
      <c r="I8" s="252">
        <f>'　入力シート'!$C$10</f>
        <v>0</v>
      </c>
    </row>
    <row r="9" spans="1:9" ht="19.149999999999999" customHeight="1"/>
    <row r="10" spans="1:9" ht="19.149999999999999" customHeight="1">
      <c r="B10" s="603" t="s">
        <v>212</v>
      </c>
      <c r="C10" s="604"/>
      <c r="D10" s="604"/>
      <c r="E10" s="604"/>
      <c r="F10" s="604"/>
      <c r="G10" s="274"/>
      <c r="H10" s="274"/>
      <c r="I10" s="274"/>
    </row>
    <row r="11" spans="1:9" ht="11.25" customHeight="1"/>
    <row r="12" spans="1:9" ht="60" customHeight="1">
      <c r="B12" s="365" t="s">
        <v>309</v>
      </c>
      <c r="C12" s="350"/>
      <c r="D12" s="350"/>
      <c r="E12" s="350"/>
      <c r="F12" s="350"/>
      <c r="G12" s="350"/>
      <c r="H12" s="350"/>
      <c r="I12" s="350"/>
    </row>
    <row r="13" spans="1:9" ht="19.149999999999999" customHeight="1">
      <c r="F13" s="1" t="s">
        <v>38</v>
      </c>
    </row>
    <row r="14" spans="1:9" ht="19.149999999999999" customHeight="1"/>
    <row r="15" spans="1:9" ht="19.149999999999999" customHeight="1">
      <c r="B15" s="1" t="s">
        <v>94</v>
      </c>
      <c r="D15" s="78" t="s">
        <v>85</v>
      </c>
    </row>
    <row r="16" spans="1:9" ht="19.149999999999999" customHeight="1">
      <c r="D16" s="78"/>
    </row>
    <row r="17" spans="2:13" ht="19.149999999999999" customHeight="1">
      <c r="D17" s="1" t="s">
        <v>215</v>
      </c>
    </row>
    <row r="18" spans="2:13" ht="19.149999999999999" customHeight="1">
      <c r="D18" s="1" t="s">
        <v>216</v>
      </c>
    </row>
    <row r="19" spans="2:13" ht="19.149999999999999" customHeight="1">
      <c r="D19" s="1" t="s">
        <v>217</v>
      </c>
    </row>
    <row r="20" spans="2:13" ht="19.149999999999999" customHeight="1">
      <c r="D20" s="1" t="s">
        <v>218</v>
      </c>
    </row>
    <row r="21" spans="2:13" ht="19.149999999999999" customHeight="1">
      <c r="C21" s="1" t="s">
        <v>219</v>
      </c>
    </row>
    <row r="22" spans="2:13" ht="44.25" customHeight="1">
      <c r="C22" s="600"/>
      <c r="D22" s="601"/>
      <c r="E22" s="601"/>
      <c r="F22" s="601"/>
      <c r="G22" s="601"/>
      <c r="H22" s="601"/>
      <c r="I22" s="602"/>
    </row>
    <row r="23" spans="2:13" ht="10.5" customHeight="1"/>
    <row r="24" spans="2:13" ht="19.149999999999999" customHeight="1">
      <c r="B24" s="1" t="s">
        <v>70</v>
      </c>
    </row>
    <row r="25" spans="2:13" ht="44.25" customHeight="1">
      <c r="C25" s="600"/>
      <c r="D25" s="601"/>
      <c r="E25" s="601"/>
      <c r="F25" s="601"/>
      <c r="G25" s="601"/>
      <c r="H25" s="601"/>
      <c r="I25" s="602"/>
    </row>
    <row r="26" spans="2:13" ht="11.25" customHeight="1">
      <c r="L26" s="189"/>
    </row>
    <row r="27" spans="2:13" ht="19.149999999999999" customHeight="1">
      <c r="B27" s="1" t="s">
        <v>187</v>
      </c>
      <c r="F27" s="78" t="s">
        <v>209</v>
      </c>
      <c r="L27" s="190"/>
    </row>
    <row r="28" spans="2:13" ht="8.25" customHeight="1">
      <c r="L28" s="190"/>
      <c r="M28"/>
    </row>
    <row r="29" spans="2:13" ht="19.149999999999999" customHeight="1">
      <c r="D29" s="1" t="s">
        <v>220</v>
      </c>
    </row>
    <row r="30" spans="2:13" ht="19.149999999999999" customHeight="1">
      <c r="D30" s="1" t="s">
        <v>221</v>
      </c>
    </row>
    <row r="31" spans="2:13" ht="44.25" customHeight="1">
      <c r="C31" s="600"/>
      <c r="D31" s="601"/>
      <c r="E31" s="601"/>
      <c r="F31" s="601"/>
      <c r="G31" s="601"/>
      <c r="H31" s="601"/>
      <c r="I31" s="602"/>
    </row>
    <row r="32" spans="2:13" ht="18.75">
      <c r="C32" s="191"/>
      <c r="D32" s="191"/>
      <c r="E32" s="188"/>
      <c r="F32" s="188"/>
      <c r="G32" s="188"/>
      <c r="H32" s="188"/>
      <c r="I32" s="188"/>
    </row>
    <row r="33" spans="3:9" ht="25.5" customHeight="1">
      <c r="C33"/>
      <c r="D33"/>
      <c r="E33"/>
      <c r="F33"/>
      <c r="G33"/>
      <c r="H33"/>
      <c r="I33"/>
    </row>
  </sheetData>
  <mergeCells count="13">
    <mergeCell ref="C25:I25"/>
    <mergeCell ref="C31:I31"/>
    <mergeCell ref="G6:I6"/>
    <mergeCell ref="G7:I7"/>
    <mergeCell ref="B10:I10"/>
    <mergeCell ref="B12:I12"/>
    <mergeCell ref="C22:I22"/>
    <mergeCell ref="H5:I5"/>
    <mergeCell ref="A1:B1"/>
    <mergeCell ref="H1:I1"/>
    <mergeCell ref="H2:I2"/>
    <mergeCell ref="A3:D3"/>
    <mergeCell ref="G4:I4"/>
  </mergeCells>
  <phoneticPr fontId="1"/>
  <conditionalFormatting sqref="C22:I22 C25:I25">
    <cfRule type="cellIs" dxfId="10" priority="10" operator="equal">
      <formula>""</formula>
    </cfRule>
  </conditionalFormatting>
  <conditionalFormatting sqref="C31:I31">
    <cfRule type="cellIs" dxfId="9" priority="7" operator="equal">
      <formula>""</formula>
    </cfRule>
  </conditionalFormatting>
  <conditionalFormatting sqref="G8">
    <cfRule type="cellIs" dxfId="8" priority="2" operator="equal">
      <formula>""</formula>
    </cfRule>
  </conditionalFormatting>
  <conditionalFormatting sqref="H2:I2">
    <cfRule type="cellIs" dxfId="7" priority="8" operator="equal">
      <formula>""</formula>
    </cfRule>
  </conditionalFormatting>
  <conditionalFormatting sqref="H5:I5 G6:I7">
    <cfRule type="cellIs" dxfId="6" priority="5" operator="equal">
      <formula>""</formula>
    </cfRule>
  </conditionalFormatting>
  <conditionalFormatting sqref="I8">
    <cfRule type="cellIs" dxfId="5"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95938"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95939"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95940"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95941"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95942"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95943"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L8" sqref="L8"/>
    </sheetView>
  </sheetViews>
  <sheetFormatPr defaultRowHeight="18.75"/>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B12" sqref="B12:I12"/>
    </sheetView>
  </sheetViews>
  <sheetFormatPr defaultColWidth="8.75" defaultRowHeight="13.5"/>
  <cols>
    <col min="1" max="6" width="8.75" style="1"/>
    <col min="7" max="7" width="11.125" style="1" customWidth="1"/>
    <col min="8" max="8" width="6.875" style="1" customWidth="1"/>
    <col min="9" max="9" width="11.75" style="1" customWidth="1"/>
    <col min="10" max="11" width="8.75" style="1"/>
    <col min="12" max="12" width="19.625" style="1" customWidth="1"/>
    <col min="13" max="13" width="44.375" style="1" customWidth="1"/>
    <col min="14" max="16384" width="8.75" style="1"/>
  </cols>
  <sheetData>
    <row r="1" spans="1:9" ht="18.75">
      <c r="A1" s="605" t="s">
        <v>83</v>
      </c>
      <c r="B1" s="606"/>
      <c r="C1" s="74" t="s">
        <v>181</v>
      </c>
      <c r="H1" s="614" t="s">
        <v>39</v>
      </c>
      <c r="I1" s="615"/>
    </row>
    <row r="2" spans="1:9" ht="19.149999999999999" customHeight="1">
      <c r="A2" s="2"/>
      <c r="G2" s="1" t="s">
        <v>103</v>
      </c>
      <c r="H2" s="607"/>
      <c r="I2" s="274"/>
    </row>
    <row r="3" spans="1:9" ht="19.149999999999999" customHeight="1">
      <c r="A3" s="358" t="s">
        <v>179</v>
      </c>
      <c r="B3" s="274"/>
      <c r="C3" s="274"/>
      <c r="D3" s="274"/>
      <c r="E3" s="274"/>
    </row>
    <row r="4" spans="1:9" ht="19.149999999999999" customHeight="1">
      <c r="B4" s="1" t="s">
        <v>180</v>
      </c>
    </row>
    <row r="5" spans="1:9" ht="19.149999999999999" customHeight="1">
      <c r="F5" s="254"/>
      <c r="G5" s="616"/>
      <c r="H5" s="616"/>
      <c r="I5" s="616"/>
    </row>
    <row r="6" spans="1:9" ht="19.149999999999999" customHeight="1">
      <c r="F6" s="249" t="s">
        <v>0</v>
      </c>
      <c r="G6" s="250" t="s">
        <v>1</v>
      </c>
      <c r="H6" s="608">
        <f>'　入力シート'!D12</f>
        <v>0</v>
      </c>
      <c r="I6" s="609"/>
    </row>
    <row r="7" spans="1:9" ht="19.149999999999999" customHeight="1">
      <c r="F7" s="249"/>
      <c r="G7" s="571">
        <f>'　入力シート'!C13</f>
        <v>0</v>
      </c>
      <c r="H7" s="572"/>
      <c r="I7" s="572"/>
    </row>
    <row r="8" spans="1:9" ht="19.149999999999999" customHeight="1">
      <c r="F8" s="249" t="s">
        <v>47</v>
      </c>
      <c r="G8" s="571">
        <f>'　入力シート'!C7</f>
        <v>0</v>
      </c>
      <c r="H8" s="572"/>
      <c r="I8" s="572"/>
    </row>
    <row r="9" spans="1:9" ht="19.149999999999999" customHeight="1">
      <c r="F9" s="251" t="s">
        <v>156</v>
      </c>
      <c r="G9" s="252">
        <f>'　入力シート'!$C$8</f>
        <v>0</v>
      </c>
      <c r="H9" s="253" t="s">
        <v>266</v>
      </c>
      <c r="I9" s="252">
        <f>'　入力シート'!$C$10</f>
        <v>0</v>
      </c>
    </row>
    <row r="10" spans="1:9" ht="19.149999999999999" customHeight="1"/>
    <row r="11" spans="1:9" ht="19.149999999999999" customHeight="1"/>
    <row r="12" spans="1:9" ht="19.149999999999999" customHeight="1">
      <c r="B12" s="603" t="s">
        <v>75</v>
      </c>
      <c r="C12" s="604"/>
      <c r="D12" s="604"/>
      <c r="E12" s="604"/>
      <c r="F12" s="604"/>
      <c r="G12" s="274"/>
      <c r="H12" s="274"/>
      <c r="I12" s="274"/>
    </row>
    <row r="13" spans="1:9" ht="19.149999999999999" customHeight="1">
      <c r="C13" s="16"/>
      <c r="D13" s="16"/>
      <c r="E13" s="16"/>
      <c r="F13" s="16"/>
      <c r="G13" s="16"/>
      <c r="H13" s="16"/>
      <c r="I13" s="16"/>
    </row>
    <row r="14" spans="1:9" ht="19.149999999999999" customHeight="1"/>
    <row r="15" spans="1:9" ht="60" customHeight="1">
      <c r="B15" s="598" t="s">
        <v>310</v>
      </c>
      <c r="C15" s="599"/>
      <c r="D15" s="599"/>
      <c r="E15" s="599"/>
      <c r="F15" s="599"/>
      <c r="G15" s="599"/>
      <c r="H15" s="599"/>
      <c r="I15" s="599"/>
    </row>
    <row r="16" spans="1:9" ht="19.149999999999999" customHeight="1"/>
    <row r="17" spans="1:9" ht="19.149999999999999" customHeight="1">
      <c r="B17" s="367" t="s">
        <v>38</v>
      </c>
      <c r="C17" s="352"/>
      <c r="D17" s="352"/>
      <c r="E17" s="352"/>
      <c r="F17" s="352"/>
      <c r="G17" s="274"/>
      <c r="H17" s="274"/>
      <c r="I17" s="274"/>
    </row>
    <row r="18" spans="1:9" ht="19.149999999999999" customHeight="1"/>
    <row r="19" spans="1:9" ht="19.149999999999999" customHeight="1">
      <c r="B19" s="47" t="s">
        <v>76</v>
      </c>
    </row>
    <row r="20" spans="1:9" ht="19.149999999999999" customHeight="1">
      <c r="B20" s="47"/>
    </row>
    <row r="21" spans="1:9" ht="156.75" customHeight="1">
      <c r="C21" s="600"/>
      <c r="D21" s="601"/>
      <c r="E21" s="601"/>
      <c r="F21" s="601"/>
      <c r="G21" s="601"/>
      <c r="H21" s="601"/>
      <c r="I21" s="602"/>
    </row>
    <row r="22" spans="1:9" ht="19.149999999999999" customHeight="1"/>
    <row r="23" spans="1:9" ht="19.149999999999999" customHeight="1" thickBot="1"/>
    <row r="24" spans="1:9" ht="19.149999999999999" customHeight="1">
      <c r="A24" s="73"/>
      <c r="B24" s="73" t="s">
        <v>86</v>
      </c>
      <c r="C24" s="73"/>
      <c r="D24" s="73"/>
      <c r="E24" s="73"/>
      <c r="F24" s="73"/>
      <c r="G24" s="73"/>
      <c r="H24" s="73"/>
      <c r="I24" s="73"/>
    </row>
    <row r="25" spans="1:9" ht="19.149999999999999" customHeight="1">
      <c r="B25" s="368" t="s">
        <v>87</v>
      </c>
      <c r="C25" s="369"/>
      <c r="D25" s="369"/>
      <c r="E25" s="369"/>
      <c r="F25" s="369"/>
      <c r="G25" s="369"/>
      <c r="H25" s="369"/>
      <c r="I25" s="612"/>
    </row>
    <row r="26" spans="1:9" ht="19.149999999999999" customHeight="1">
      <c r="B26" s="613"/>
      <c r="C26" s="370"/>
      <c r="D26" s="370"/>
      <c r="E26" s="370"/>
      <c r="F26" s="370"/>
      <c r="G26" s="370"/>
      <c r="H26" s="370"/>
      <c r="I26" s="371"/>
    </row>
    <row r="27" spans="1:9" ht="19.149999999999999" customHeight="1">
      <c r="B27" s="613"/>
      <c r="C27" s="370"/>
      <c r="D27" s="370"/>
      <c r="E27" s="370"/>
      <c r="F27" s="370"/>
      <c r="G27" s="370"/>
      <c r="H27" s="370"/>
      <c r="I27" s="371"/>
    </row>
    <row r="28" spans="1:9" ht="19.149999999999999" customHeight="1">
      <c r="B28" s="372"/>
      <c r="C28" s="373"/>
      <c r="D28" s="373"/>
      <c r="E28" s="373"/>
      <c r="F28" s="373"/>
      <c r="G28" s="373"/>
      <c r="H28" s="373"/>
      <c r="I28" s="374"/>
    </row>
    <row r="29" spans="1:9" ht="19.149999999999999" customHeight="1"/>
  </sheetData>
  <mergeCells count="13">
    <mergeCell ref="B25:I28"/>
    <mergeCell ref="H1:I1"/>
    <mergeCell ref="H2:I2"/>
    <mergeCell ref="B15:I15"/>
    <mergeCell ref="C21:I21"/>
    <mergeCell ref="A1:B1"/>
    <mergeCell ref="G5:I5"/>
    <mergeCell ref="H6:I6"/>
    <mergeCell ref="G7:I7"/>
    <mergeCell ref="G8:I8"/>
    <mergeCell ref="B12:I12"/>
    <mergeCell ref="B17:I17"/>
    <mergeCell ref="A3:E3"/>
  </mergeCells>
  <phoneticPr fontId="1"/>
  <conditionalFormatting sqref="C21:I21">
    <cfRule type="cellIs" dxfId="4" priority="7" operator="equal">
      <formula>""</formula>
    </cfRule>
  </conditionalFormatting>
  <conditionalFormatting sqref="G9">
    <cfRule type="cellIs" dxfId="3" priority="2" operator="equal">
      <formula>""</formula>
    </cfRule>
  </conditionalFormatting>
  <conditionalFormatting sqref="H2:I2">
    <cfRule type="cellIs" dxfId="2" priority="6" operator="equal">
      <formula>""</formula>
    </cfRule>
  </conditionalFormatting>
  <conditionalFormatting sqref="H6:I6 G7:I8">
    <cfRule type="cellIs" dxfId="1" priority="5" operator="equal">
      <formula>""</formula>
    </cfRule>
  </conditionalFormatting>
  <conditionalFormatting sqref="I9">
    <cfRule type="cellIs" dxfId="0" priority="1"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9"/>
  <sheetViews>
    <sheetView zoomScale="98" zoomScaleNormal="98" zoomScaleSheetLayoutView="55" workbookViewId="0">
      <selection activeCell="C7" sqref="C7:E7"/>
    </sheetView>
  </sheetViews>
  <sheetFormatPr defaultColWidth="8.75" defaultRowHeight="18.75"/>
  <cols>
    <col min="1" max="1" width="5.5" style="32" customWidth="1"/>
    <col min="2" max="2" width="30" style="32" customWidth="1"/>
    <col min="3" max="3" width="5.5" style="32" customWidth="1"/>
    <col min="4" max="4" width="55.875" style="32" customWidth="1"/>
    <col min="5" max="5" width="5" style="32" customWidth="1"/>
    <col min="6" max="9" width="5.5" style="32" customWidth="1"/>
    <col min="10" max="10" width="12.25" style="32" customWidth="1"/>
    <col min="11" max="20" width="5.25" style="32" customWidth="1"/>
    <col min="21" max="21" width="4.75" style="32" customWidth="1"/>
    <col min="22" max="22" width="21.25" style="32" customWidth="1"/>
    <col min="23" max="25" width="8.75" style="32"/>
    <col min="26" max="26" width="16.375" style="32" customWidth="1"/>
    <col min="27" max="27" width="14" style="32" customWidth="1"/>
    <col min="28" max="29" width="14.25" style="32" customWidth="1"/>
    <col min="30" max="30" width="19.25" style="32" customWidth="1"/>
    <col min="31" max="31" width="57.75" style="32" customWidth="1"/>
    <col min="32" max="32" width="19.375" style="32" bestFit="1" customWidth="1"/>
    <col min="33" max="33" width="10.75" style="32" customWidth="1"/>
    <col min="34" max="35" width="21.25" style="32" customWidth="1"/>
    <col min="36" max="16384" width="8.75" style="32"/>
  </cols>
  <sheetData>
    <row r="1" spans="1:25" ht="33">
      <c r="A1" s="30"/>
      <c r="B1" s="30" t="s">
        <v>37</v>
      </c>
      <c r="C1" s="30"/>
      <c r="D1" s="30"/>
      <c r="E1" s="30"/>
      <c r="F1" s="30"/>
      <c r="G1" s="30"/>
      <c r="H1" s="30"/>
      <c r="I1" s="30"/>
      <c r="J1" s="30"/>
      <c r="K1" s="30"/>
      <c r="L1" s="30"/>
      <c r="M1" s="30"/>
      <c r="N1" s="30"/>
      <c r="O1" s="30"/>
      <c r="P1" s="30"/>
      <c r="Q1" s="30"/>
      <c r="R1" s="30"/>
      <c r="S1" s="30"/>
      <c r="T1" s="30"/>
      <c r="U1" s="31"/>
      <c r="V1" s="31"/>
      <c r="W1" s="31"/>
      <c r="X1" s="31"/>
      <c r="Y1" s="31"/>
    </row>
    <row r="2" spans="1:25" ht="40.5" customHeight="1" thickBot="1">
      <c r="A2" s="30"/>
      <c r="B2" s="89" t="s">
        <v>101</v>
      </c>
      <c r="C2" s="30"/>
      <c r="D2" s="30"/>
      <c r="E2" s="30"/>
      <c r="F2" s="30"/>
      <c r="G2" s="30"/>
      <c r="H2" s="30"/>
      <c r="I2" s="30"/>
      <c r="J2" s="30"/>
      <c r="K2" s="30"/>
      <c r="L2" s="30"/>
      <c r="M2" s="30"/>
      <c r="N2" s="30"/>
      <c r="O2" s="30"/>
      <c r="P2" s="30"/>
      <c r="Q2" s="30"/>
      <c r="R2" s="30"/>
      <c r="S2" s="30"/>
      <c r="T2" s="30"/>
      <c r="U2" s="31"/>
      <c r="V2" s="31"/>
      <c r="W2" s="31"/>
      <c r="X2" s="31"/>
      <c r="Y2" s="31"/>
    </row>
    <row r="3" spans="1:25" ht="40.5" customHeight="1">
      <c r="A3" s="30"/>
      <c r="B3" s="37" t="s">
        <v>22</v>
      </c>
      <c r="C3" s="288"/>
      <c r="D3" s="289"/>
      <c r="E3" s="290"/>
      <c r="F3" s="30"/>
      <c r="G3" s="31"/>
      <c r="I3" s="220" t="s">
        <v>6</v>
      </c>
      <c r="J3" s="220"/>
    </row>
    <row r="4" spans="1:25" ht="40.5" customHeight="1">
      <c r="A4" s="30"/>
      <c r="B4" s="219" t="s">
        <v>258</v>
      </c>
      <c r="C4" s="308"/>
      <c r="D4" s="309"/>
      <c r="E4" s="310"/>
      <c r="F4" s="30"/>
      <c r="G4" s="31"/>
      <c r="I4" s="220" t="s">
        <v>261</v>
      </c>
      <c r="J4" s="220"/>
    </row>
    <row r="5" spans="1:25" ht="40.5" customHeight="1">
      <c r="A5" s="30"/>
      <c r="B5" s="145" t="s">
        <v>7</v>
      </c>
      <c r="C5" s="291"/>
      <c r="D5" s="292"/>
      <c r="E5" s="293"/>
      <c r="F5" s="30"/>
      <c r="G5" s="31"/>
      <c r="I5" s="220" t="s">
        <v>259</v>
      </c>
      <c r="J5" s="220"/>
    </row>
    <row r="6" spans="1:25" ht="40.5" customHeight="1">
      <c r="A6" s="30"/>
      <c r="B6" s="41" t="s">
        <v>13</v>
      </c>
      <c r="C6" s="294"/>
      <c r="D6" s="295"/>
      <c r="E6" s="296"/>
      <c r="F6" s="30"/>
      <c r="G6" s="31"/>
    </row>
    <row r="7" spans="1:25" ht="40.5" customHeight="1">
      <c r="A7" s="30"/>
      <c r="B7" s="146" t="s">
        <v>7</v>
      </c>
      <c r="C7" s="297"/>
      <c r="D7" s="298"/>
      <c r="E7" s="299"/>
      <c r="F7" s="30"/>
      <c r="G7" s="31"/>
    </row>
    <row r="8" spans="1:25" ht="40.5" customHeight="1">
      <c r="A8" s="30"/>
      <c r="B8" s="41" t="s">
        <v>2</v>
      </c>
      <c r="C8" s="294"/>
      <c r="D8" s="295"/>
      <c r="E8" s="296"/>
      <c r="F8" s="30"/>
      <c r="G8" s="31"/>
    </row>
    <row r="9" spans="1:25" ht="40.5" customHeight="1">
      <c r="A9" s="30"/>
      <c r="B9" s="147" t="s">
        <v>155</v>
      </c>
      <c r="C9" s="302"/>
      <c r="D9" s="303"/>
      <c r="E9" s="304"/>
      <c r="F9" s="30"/>
      <c r="G9" s="31"/>
    </row>
    <row r="10" spans="1:25" ht="40.5" customHeight="1">
      <c r="A10" s="30"/>
      <c r="B10" s="61" t="s">
        <v>156</v>
      </c>
      <c r="C10" s="305"/>
      <c r="D10" s="306"/>
      <c r="E10" s="307"/>
      <c r="F10" s="30"/>
      <c r="G10" s="31"/>
    </row>
    <row r="11" spans="1:25" ht="40.5" customHeight="1">
      <c r="A11" s="30"/>
      <c r="B11" s="280" t="s">
        <v>11</v>
      </c>
      <c r="C11" s="15" t="s">
        <v>8</v>
      </c>
      <c r="D11" s="300"/>
      <c r="E11" s="301"/>
      <c r="F11" s="30"/>
      <c r="G11" s="31"/>
    </row>
    <row r="12" spans="1:25" ht="40.5" customHeight="1">
      <c r="A12" s="30"/>
      <c r="B12" s="281"/>
      <c r="C12" s="282"/>
      <c r="D12" s="283"/>
      <c r="E12" s="284"/>
      <c r="F12" s="30"/>
      <c r="G12" s="31"/>
    </row>
    <row r="13" spans="1:25" ht="40.5" customHeight="1">
      <c r="A13" s="30"/>
      <c r="B13" s="34" t="s">
        <v>201</v>
      </c>
      <c r="C13" s="282"/>
      <c r="D13" s="283"/>
      <c r="E13" s="284"/>
      <c r="F13" s="30"/>
      <c r="G13" s="31"/>
    </row>
    <row r="14" spans="1:25" ht="40.5" customHeight="1">
      <c r="A14" s="30"/>
      <c r="B14" s="226" t="s">
        <v>278</v>
      </c>
      <c r="C14" s="282"/>
      <c r="D14" s="283"/>
      <c r="E14" s="284"/>
      <c r="F14" s="30"/>
      <c r="G14" s="31"/>
    </row>
    <row r="15" spans="1:25" ht="40.5" customHeight="1">
      <c r="A15" s="30"/>
      <c r="B15" s="35" t="s">
        <v>12</v>
      </c>
      <c r="C15" s="282"/>
      <c r="D15" s="283"/>
      <c r="E15" s="284"/>
      <c r="F15" s="30"/>
      <c r="G15" s="31"/>
    </row>
    <row r="16" spans="1:25" ht="40.5" customHeight="1" thickBot="1">
      <c r="A16" s="30"/>
      <c r="B16" s="36" t="s">
        <v>10</v>
      </c>
      <c r="C16" s="285"/>
      <c r="D16" s="286"/>
      <c r="E16" s="287"/>
      <c r="F16" s="30"/>
      <c r="G16" s="31"/>
    </row>
    <row r="17" spans="1:25" ht="40.5" customHeight="1">
      <c r="A17" s="30"/>
      <c r="B17" s="30"/>
      <c r="C17" s="30"/>
      <c r="D17" s="30"/>
      <c r="E17" s="30"/>
      <c r="F17" s="30"/>
      <c r="G17" s="31"/>
    </row>
    <row r="18" spans="1:25" ht="40.5" customHeight="1">
      <c r="A18" s="30"/>
      <c r="B18" s="30"/>
      <c r="C18" s="30"/>
      <c r="D18" s="30"/>
      <c r="E18" s="30"/>
      <c r="F18" s="30"/>
      <c r="G18" s="30"/>
      <c r="H18" s="30"/>
      <c r="I18" s="30"/>
      <c r="J18" s="30"/>
      <c r="K18" s="30"/>
      <c r="L18" s="30"/>
      <c r="M18" s="30"/>
      <c r="N18" s="30"/>
      <c r="O18" s="30"/>
      <c r="P18" s="30"/>
      <c r="Q18" s="30"/>
      <c r="R18" s="30"/>
      <c r="S18" s="30"/>
      <c r="T18" s="30"/>
      <c r="U18" s="31"/>
      <c r="V18" s="31"/>
      <c r="W18" s="31"/>
      <c r="X18" s="31"/>
      <c r="Y18" s="31"/>
    </row>
    <row r="19" spans="1:25">
      <c r="A19" s="31"/>
      <c r="B19" s="31"/>
      <c r="C19" s="31"/>
      <c r="D19" s="31"/>
      <c r="E19" s="31"/>
      <c r="F19" s="31"/>
      <c r="G19" s="31"/>
      <c r="H19" s="31"/>
      <c r="I19" s="31"/>
      <c r="J19" s="31"/>
      <c r="K19" s="31"/>
      <c r="L19" s="31"/>
      <c r="M19" s="31"/>
      <c r="N19" s="31"/>
      <c r="O19" s="31"/>
      <c r="P19" s="31"/>
      <c r="Q19" s="31"/>
      <c r="R19" s="31"/>
      <c r="S19" s="31"/>
      <c r="T19" s="31"/>
      <c r="U19" s="31"/>
      <c r="V19" s="31"/>
      <c r="W19" s="31"/>
      <c r="X19" s="31"/>
      <c r="Y19" s="31"/>
    </row>
  </sheetData>
  <mergeCells count="15">
    <mergeCell ref="B11:B12"/>
    <mergeCell ref="C14:E14"/>
    <mergeCell ref="C15:E15"/>
    <mergeCell ref="C16:E16"/>
    <mergeCell ref="C3:E3"/>
    <mergeCell ref="C5:E5"/>
    <mergeCell ref="C6:E6"/>
    <mergeCell ref="C7:E7"/>
    <mergeCell ref="C8:E8"/>
    <mergeCell ref="D11:E11"/>
    <mergeCell ref="C9:E9"/>
    <mergeCell ref="C10:E10"/>
    <mergeCell ref="C12:E12"/>
    <mergeCell ref="C13:E13"/>
    <mergeCell ref="C4:E4"/>
  </mergeCells>
  <phoneticPr fontId="1"/>
  <conditionalFormatting sqref="C4">
    <cfRule type="cellIs" dxfId="79" priority="1" operator="equal">
      <formula>""</formula>
    </cfRule>
  </conditionalFormatting>
  <conditionalFormatting sqref="C3:E3 D11:E11 C12:E16">
    <cfRule type="cellIs" dxfId="78" priority="5" operator="equal">
      <formula>""</formula>
    </cfRule>
  </conditionalFormatting>
  <conditionalFormatting sqref="C5:E10">
    <cfRule type="cellIs" dxfId="77" priority="2" operator="equal">
      <formula>""</formula>
    </cfRule>
  </conditionalFormatting>
  <dataValidations count="1">
    <dataValidation type="list" allowBlank="1" showInputMessage="1" showErrorMessage="1" sqref="C4:E4" xr:uid="{CB3C3C14-E9C0-45C1-94EA-8B62EA5F69EA}">
      <formula1>$I$4:$I$6</formula1>
    </dataValidation>
  </dataValidations>
  <printOptions horizontalCentered="1"/>
  <pageMargins left="0.68" right="0.2" top="0.57999999999999996" bottom="0.2" header="0.31496062992125984" footer="0.2"/>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DE35-0327-4193-B006-CD71D031C7DB}">
  <sheetPr>
    <pageSetUpPr fitToPage="1"/>
  </sheetPr>
  <dimension ref="A1:Y19"/>
  <sheetViews>
    <sheetView zoomScale="98" zoomScaleNormal="98" zoomScaleSheetLayoutView="55" workbookViewId="0">
      <selection activeCell="D11" sqref="D11:E11"/>
    </sheetView>
  </sheetViews>
  <sheetFormatPr defaultColWidth="8.75" defaultRowHeight="18.75"/>
  <cols>
    <col min="1" max="1" width="5.5" style="32" customWidth="1"/>
    <col min="2" max="2" width="30" style="32" customWidth="1"/>
    <col min="3" max="3" width="5.5" style="32" customWidth="1"/>
    <col min="4" max="4" width="55.875" style="32" customWidth="1"/>
    <col min="5" max="5" width="5" style="32" customWidth="1"/>
    <col min="6" max="9" width="5.5" style="32" customWidth="1"/>
    <col min="10" max="10" width="7.125" style="32" customWidth="1"/>
    <col min="11" max="20" width="5.25" style="32" customWidth="1"/>
    <col min="21" max="21" width="4.75" style="32" customWidth="1"/>
    <col min="22" max="22" width="21.25" style="32" customWidth="1"/>
    <col min="23" max="25" width="8.75" style="32"/>
    <col min="26" max="26" width="16.375" style="32" customWidth="1"/>
    <col min="27" max="27" width="14" style="32" customWidth="1"/>
    <col min="28" max="29" width="14.25" style="32" customWidth="1"/>
    <col min="30" max="30" width="19.25" style="32" customWidth="1"/>
    <col min="31" max="31" width="57.75" style="32" customWidth="1"/>
    <col min="32" max="32" width="19.375" style="32" bestFit="1" customWidth="1"/>
    <col min="33" max="33" width="10.75" style="32" customWidth="1"/>
    <col min="34" max="35" width="21.25" style="32" customWidth="1"/>
    <col min="36" max="16384" width="8.75" style="32"/>
  </cols>
  <sheetData>
    <row r="1" spans="1:25" ht="33">
      <c r="A1" s="30"/>
      <c r="B1" s="30" t="s">
        <v>37</v>
      </c>
      <c r="C1" s="30"/>
      <c r="D1" s="30"/>
      <c r="E1" s="30"/>
      <c r="F1" s="30"/>
      <c r="G1" s="30"/>
      <c r="H1" s="30"/>
      <c r="I1" s="30"/>
      <c r="J1" s="30"/>
      <c r="K1" s="30"/>
      <c r="L1" s="30"/>
      <c r="M1" s="30"/>
      <c r="N1" s="30"/>
      <c r="O1" s="30"/>
      <c r="P1" s="30"/>
      <c r="Q1" s="30"/>
      <c r="R1" s="30"/>
      <c r="S1" s="30"/>
      <c r="T1" s="30"/>
      <c r="U1" s="31"/>
      <c r="V1" s="31"/>
      <c r="W1" s="31"/>
      <c r="X1" s="31"/>
      <c r="Y1" s="31"/>
    </row>
    <row r="2" spans="1:25" ht="40.5" customHeight="1" thickBot="1">
      <c r="A2" s="30"/>
      <c r="B2" s="89" t="s">
        <v>101</v>
      </c>
      <c r="C2" s="30"/>
      <c r="D2" s="30"/>
      <c r="E2" s="30"/>
      <c r="F2" s="30"/>
      <c r="G2" s="30"/>
      <c r="H2" s="30"/>
      <c r="I2" s="30"/>
      <c r="J2" s="30"/>
      <c r="K2" s="30"/>
      <c r="L2" s="30"/>
      <c r="M2" s="30"/>
      <c r="N2" s="30"/>
      <c r="O2" s="30"/>
      <c r="P2" s="30"/>
      <c r="Q2" s="30"/>
      <c r="R2" s="30"/>
      <c r="S2" s="30"/>
      <c r="T2" s="30"/>
      <c r="U2" s="31"/>
      <c r="V2" s="31"/>
      <c r="W2" s="31"/>
      <c r="X2" s="31"/>
      <c r="Y2" s="31"/>
    </row>
    <row r="3" spans="1:25" ht="40.5" customHeight="1">
      <c r="A3" s="30"/>
      <c r="B3" s="37" t="s">
        <v>22</v>
      </c>
      <c r="C3" s="288">
        <v>45955</v>
      </c>
      <c r="D3" s="289"/>
      <c r="E3" s="290"/>
      <c r="F3" s="30"/>
      <c r="G3" s="31"/>
      <c r="I3" s="220" t="s">
        <v>6</v>
      </c>
      <c r="J3" s="220"/>
    </row>
    <row r="4" spans="1:25" ht="40.5" customHeight="1">
      <c r="A4" s="30"/>
      <c r="B4" s="219" t="s">
        <v>258</v>
      </c>
      <c r="C4" s="308" t="s">
        <v>259</v>
      </c>
      <c r="D4" s="309"/>
      <c r="E4" s="310"/>
      <c r="F4" s="30"/>
      <c r="G4" s="31"/>
      <c r="I4" s="220" t="s">
        <v>261</v>
      </c>
      <c r="J4" s="220"/>
    </row>
    <row r="5" spans="1:25" ht="40.5" customHeight="1">
      <c r="A5" s="30"/>
      <c r="B5" s="145" t="s">
        <v>7</v>
      </c>
      <c r="C5" s="291" t="s">
        <v>28</v>
      </c>
      <c r="D5" s="292"/>
      <c r="E5" s="293"/>
      <c r="F5" s="30"/>
      <c r="G5" s="31"/>
      <c r="I5" s="220" t="s">
        <v>259</v>
      </c>
      <c r="J5" s="220"/>
    </row>
    <row r="6" spans="1:25" ht="40.5" customHeight="1">
      <c r="A6" s="30"/>
      <c r="B6" s="41" t="s">
        <v>13</v>
      </c>
      <c r="C6" s="294" t="s">
        <v>33</v>
      </c>
      <c r="D6" s="295"/>
      <c r="E6" s="296"/>
      <c r="F6" s="30"/>
      <c r="G6" s="31"/>
    </row>
    <row r="7" spans="1:25" ht="40.5" customHeight="1">
      <c r="A7" s="30"/>
      <c r="B7" s="146" t="s">
        <v>7</v>
      </c>
      <c r="C7" s="297" t="s">
        <v>30</v>
      </c>
      <c r="D7" s="298"/>
      <c r="E7" s="299"/>
      <c r="F7" s="30"/>
      <c r="G7" s="31"/>
    </row>
    <row r="8" spans="1:25" ht="40.5" customHeight="1">
      <c r="A8" s="30"/>
      <c r="B8" s="41" t="s">
        <v>2</v>
      </c>
      <c r="C8" s="294" t="s">
        <v>32</v>
      </c>
      <c r="D8" s="295"/>
      <c r="E8" s="296"/>
      <c r="F8" s="30"/>
      <c r="G8" s="31"/>
    </row>
    <row r="9" spans="1:25" ht="40.5" customHeight="1">
      <c r="A9" s="30"/>
      <c r="B9" s="147" t="s">
        <v>155</v>
      </c>
      <c r="C9" s="302" t="s">
        <v>29</v>
      </c>
      <c r="D9" s="303"/>
      <c r="E9" s="304"/>
      <c r="F9" s="30"/>
      <c r="G9" s="31"/>
    </row>
    <row r="10" spans="1:25" ht="40.5" customHeight="1">
      <c r="A10" s="30"/>
      <c r="B10" s="61" t="s">
        <v>156</v>
      </c>
      <c r="C10" s="305" t="s">
        <v>34</v>
      </c>
      <c r="D10" s="306"/>
      <c r="E10" s="307"/>
      <c r="F10" s="30"/>
      <c r="G10" s="31"/>
    </row>
    <row r="11" spans="1:25" ht="40.5" customHeight="1">
      <c r="A11" s="30"/>
      <c r="B11" s="280" t="s">
        <v>11</v>
      </c>
      <c r="C11" s="15" t="s">
        <v>8</v>
      </c>
      <c r="D11" s="300" t="s">
        <v>88</v>
      </c>
      <c r="E11" s="301"/>
      <c r="F11" s="30"/>
      <c r="G11" s="31"/>
    </row>
    <row r="12" spans="1:25" ht="40.5" customHeight="1">
      <c r="A12" s="30"/>
      <c r="B12" s="281"/>
      <c r="C12" s="282" t="s">
        <v>89</v>
      </c>
      <c r="D12" s="283"/>
      <c r="E12" s="284"/>
      <c r="F12" s="30"/>
      <c r="G12" s="31"/>
    </row>
    <row r="13" spans="1:25" ht="40.5" customHeight="1">
      <c r="A13" s="30"/>
      <c r="B13" s="34" t="s">
        <v>201</v>
      </c>
      <c r="C13" s="282" t="s">
        <v>174</v>
      </c>
      <c r="D13" s="283"/>
      <c r="E13" s="284"/>
      <c r="F13" s="30"/>
      <c r="G13" s="31"/>
    </row>
    <row r="14" spans="1:25" ht="40.5" customHeight="1">
      <c r="A14" s="30"/>
      <c r="B14" s="226" t="s">
        <v>278</v>
      </c>
      <c r="C14" s="282" t="s">
        <v>90</v>
      </c>
      <c r="D14" s="283"/>
      <c r="E14" s="284"/>
      <c r="F14" s="30"/>
      <c r="G14" s="31"/>
    </row>
    <row r="15" spans="1:25" ht="40.5" customHeight="1">
      <c r="A15" s="30"/>
      <c r="B15" s="35" t="s">
        <v>12</v>
      </c>
      <c r="C15" s="282" t="s">
        <v>91</v>
      </c>
      <c r="D15" s="283"/>
      <c r="E15" s="284"/>
      <c r="F15" s="30"/>
      <c r="G15" s="31"/>
    </row>
    <row r="16" spans="1:25" ht="40.5" customHeight="1" thickBot="1">
      <c r="A16" s="30"/>
      <c r="B16" s="36" t="s">
        <v>10</v>
      </c>
      <c r="C16" s="285" t="s">
        <v>31</v>
      </c>
      <c r="D16" s="286"/>
      <c r="E16" s="287"/>
      <c r="F16" s="30"/>
      <c r="G16" s="31"/>
    </row>
    <row r="17" spans="1:25" ht="40.5" customHeight="1">
      <c r="A17" s="30"/>
      <c r="B17" s="30"/>
      <c r="C17" s="30"/>
      <c r="D17" s="30"/>
      <c r="E17" s="30"/>
      <c r="F17" s="30"/>
      <c r="G17" s="31"/>
    </row>
    <row r="18" spans="1:25" ht="40.5" customHeight="1">
      <c r="A18" s="30"/>
      <c r="B18" s="30"/>
      <c r="C18" s="30"/>
      <c r="D18" s="30"/>
      <c r="E18" s="30"/>
      <c r="F18" s="30"/>
      <c r="G18" s="30"/>
      <c r="H18" s="30"/>
      <c r="I18" s="30"/>
      <c r="J18" s="30"/>
      <c r="K18" s="30"/>
      <c r="L18" s="30"/>
      <c r="M18" s="30"/>
      <c r="N18" s="30"/>
      <c r="O18" s="30"/>
      <c r="P18" s="30"/>
      <c r="Q18" s="30"/>
      <c r="R18" s="30"/>
      <c r="S18" s="30"/>
      <c r="T18" s="30"/>
      <c r="U18" s="31"/>
      <c r="V18" s="31"/>
      <c r="W18" s="31"/>
      <c r="X18" s="31"/>
      <c r="Y18" s="31"/>
    </row>
    <row r="19" spans="1:25">
      <c r="A19" s="31"/>
      <c r="B19" s="31"/>
      <c r="C19" s="31"/>
      <c r="D19" s="31"/>
      <c r="E19" s="31"/>
      <c r="F19" s="31"/>
      <c r="G19" s="31"/>
      <c r="H19" s="31"/>
      <c r="I19" s="31"/>
      <c r="J19" s="31"/>
      <c r="K19" s="31"/>
      <c r="L19" s="31"/>
      <c r="M19" s="31"/>
      <c r="N19" s="31"/>
      <c r="O19" s="31"/>
      <c r="P19" s="31"/>
      <c r="Q19" s="31"/>
      <c r="R19" s="31"/>
      <c r="S19" s="31"/>
      <c r="T19" s="31"/>
      <c r="U19" s="31"/>
      <c r="V19" s="31"/>
      <c r="W19" s="31"/>
      <c r="X19" s="31"/>
      <c r="Y19" s="31"/>
    </row>
  </sheetData>
  <mergeCells count="15">
    <mergeCell ref="C9:E9"/>
    <mergeCell ref="C3:E3"/>
    <mergeCell ref="C5:E5"/>
    <mergeCell ref="C6:E6"/>
    <mergeCell ref="C7:E7"/>
    <mergeCell ref="C8:E8"/>
    <mergeCell ref="C4:E4"/>
    <mergeCell ref="C15:E15"/>
    <mergeCell ref="C16:E16"/>
    <mergeCell ref="C10:E10"/>
    <mergeCell ref="B11:B12"/>
    <mergeCell ref="D11:E11"/>
    <mergeCell ref="C12:E12"/>
    <mergeCell ref="C13:E13"/>
    <mergeCell ref="C14:E14"/>
  </mergeCells>
  <phoneticPr fontId="1"/>
  <conditionalFormatting sqref="C4">
    <cfRule type="cellIs" dxfId="76" priority="1" operator="equal">
      <formula>""</formula>
    </cfRule>
  </conditionalFormatting>
  <conditionalFormatting sqref="C3:E3 C5:E10 D11:E11 C12:E16">
    <cfRule type="cellIs" dxfId="75" priority="2" operator="equal">
      <formula>""</formula>
    </cfRule>
  </conditionalFormatting>
  <dataValidations count="1">
    <dataValidation type="list" allowBlank="1" showInputMessage="1" showErrorMessage="1" sqref="C4:E4" xr:uid="{74426E12-22C6-4CD2-8FA7-97A0EAC7C064}">
      <formula1>$I$4:$I$6</formula1>
    </dataValidation>
  </dataValidations>
  <hyperlinks>
    <hyperlink ref="C16" r:id="rId1" xr:uid="{93B7AA21-ABD4-4F14-924D-2A579A0AC29E}"/>
  </hyperlinks>
  <printOptions horizontalCentered="1"/>
  <pageMargins left="0.68" right="0.2" top="0.57999999999999996" bottom="0.2" header="0.31496062992125984" footer="0.2"/>
  <pageSetup paperSize="9" scale="67"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95A8-ED82-4283-BB68-760609EC3990}">
  <sheetPr>
    <tabColor rgb="FFFF6600"/>
    <pageSetUpPr fitToPage="1"/>
  </sheetPr>
  <dimension ref="A1:N44"/>
  <sheetViews>
    <sheetView showGridLines="0" workbookViewId="0">
      <selection activeCell="J14" sqref="J14"/>
    </sheetView>
  </sheetViews>
  <sheetFormatPr defaultRowHeight="13.5"/>
  <cols>
    <col min="1" max="1" width="5.75" style="1" customWidth="1"/>
    <col min="2" max="2" width="3" style="103" customWidth="1"/>
    <col min="3" max="4" width="6.75" style="103" customWidth="1"/>
    <col min="5" max="5" width="8.125" style="103" customWidth="1"/>
    <col min="6" max="6" width="16.75" style="1" customWidth="1"/>
    <col min="7" max="7" width="38.25" style="1" customWidth="1"/>
    <col min="8" max="8" width="6.75" style="1" customWidth="1"/>
    <col min="9" max="9" width="6.625" style="1" customWidth="1"/>
    <col min="10" max="10" width="9" style="1"/>
    <col min="11" max="11" width="21.25" style="1" customWidth="1"/>
    <col min="12" max="12" width="21" style="1" customWidth="1"/>
    <col min="13" max="16384" width="9" style="1"/>
  </cols>
  <sheetData>
    <row r="1" spans="1:14">
      <c r="B1" s="152" t="s">
        <v>167</v>
      </c>
      <c r="C1" s="153"/>
      <c r="D1" s="153"/>
      <c r="E1" s="153"/>
      <c r="G1" s="48" t="s">
        <v>26</v>
      </c>
    </row>
    <row r="3" spans="1:14" ht="18" customHeight="1">
      <c r="C3" s="311" t="s">
        <v>160</v>
      </c>
      <c r="D3" s="311"/>
      <c r="E3" s="311"/>
      <c r="F3" s="311"/>
      <c r="G3" s="311"/>
    </row>
    <row r="4" spans="1:14" s="43" customFormat="1">
      <c r="B4" s="49"/>
      <c r="C4" s="49"/>
      <c r="D4" s="49"/>
      <c r="E4" s="49"/>
      <c r="F4" s="49"/>
      <c r="G4" s="49"/>
    </row>
    <row r="5" spans="1:14" ht="14.25">
      <c r="C5" s="55" t="s">
        <v>23</v>
      </c>
      <c r="D5" s="55"/>
    </row>
    <row r="6" spans="1:14" s="105" customFormat="1" ht="23.25" customHeight="1">
      <c r="F6" s="105" t="s">
        <v>119</v>
      </c>
    </row>
    <row r="7" spans="1:14" ht="20.25" customHeight="1">
      <c r="B7" s="49"/>
      <c r="C7" s="312" t="s">
        <v>51</v>
      </c>
      <c r="D7" s="313"/>
      <c r="E7" s="314"/>
      <c r="F7" s="315" t="s">
        <v>15</v>
      </c>
      <c r="G7" s="315" t="s">
        <v>24</v>
      </c>
      <c r="H7" s="330" t="s">
        <v>301</v>
      </c>
      <c r="I7" s="331"/>
    </row>
    <row r="8" spans="1:14" ht="24.75" customHeight="1" thickBot="1">
      <c r="B8" s="49"/>
      <c r="C8" s="106" t="s">
        <v>120</v>
      </c>
      <c r="D8" s="207" t="s">
        <v>244</v>
      </c>
      <c r="E8" s="107" t="s">
        <v>121</v>
      </c>
      <c r="F8" s="316"/>
      <c r="G8" s="316"/>
      <c r="H8" s="256" t="s">
        <v>49</v>
      </c>
      <c r="I8" s="257" t="s">
        <v>302</v>
      </c>
    </row>
    <row r="9" spans="1:14" ht="19.5" thickTop="1">
      <c r="A9" s="78"/>
      <c r="B9" s="48">
        <v>1</v>
      </c>
      <c r="C9" s="148" t="s">
        <v>122</v>
      </c>
      <c r="D9" s="148"/>
      <c r="E9" s="148" t="s">
        <v>122</v>
      </c>
      <c r="F9" s="258"/>
      <c r="G9" s="258" t="s">
        <v>157</v>
      </c>
      <c r="H9" s="156"/>
      <c r="I9" s="156"/>
      <c r="M9" s="78"/>
      <c r="N9" s="100"/>
    </row>
    <row r="10" spans="1:14" ht="18.75">
      <c r="A10" s="78"/>
      <c r="B10" s="48">
        <v>2</v>
      </c>
      <c r="C10" s="122" t="s">
        <v>159</v>
      </c>
      <c r="D10" s="122"/>
      <c r="E10" s="122" t="s">
        <v>159</v>
      </c>
      <c r="F10" s="259" t="s">
        <v>162</v>
      </c>
      <c r="G10" s="259" t="s">
        <v>158</v>
      </c>
      <c r="H10" s="50"/>
      <c r="I10" s="50"/>
      <c r="M10" s="78"/>
      <c r="N10" s="100"/>
    </row>
    <row r="11" spans="1:14" ht="21" customHeight="1">
      <c r="A11" s="78"/>
      <c r="B11" s="48">
        <v>3</v>
      </c>
      <c r="C11" s="109" t="s">
        <v>122</v>
      </c>
      <c r="D11" s="109"/>
      <c r="E11" s="109" t="s">
        <v>100</v>
      </c>
      <c r="F11" s="259" t="s">
        <v>163</v>
      </c>
      <c r="G11" s="260" t="s">
        <v>176</v>
      </c>
      <c r="H11" s="50"/>
      <c r="I11" s="50"/>
      <c r="J11" s="114"/>
      <c r="M11" s="78"/>
      <c r="N11" s="100"/>
    </row>
    <row r="12" spans="1:14" ht="19.5" customHeight="1">
      <c r="B12" s="48">
        <v>4</v>
      </c>
      <c r="C12" s="149" t="s">
        <v>122</v>
      </c>
      <c r="D12" s="149"/>
      <c r="E12" s="149" t="s">
        <v>165</v>
      </c>
      <c r="F12" s="259" t="s">
        <v>164</v>
      </c>
      <c r="G12" s="261" t="s">
        <v>104</v>
      </c>
      <c r="H12" s="50"/>
      <c r="I12" s="50"/>
      <c r="K12" s="78"/>
    </row>
    <row r="13" spans="1:14" ht="19.5" customHeight="1">
      <c r="B13" s="48">
        <v>5</v>
      </c>
      <c r="C13" s="150" t="s">
        <v>122</v>
      </c>
      <c r="D13" s="150"/>
      <c r="E13" s="150" t="s">
        <v>122</v>
      </c>
      <c r="F13" s="261" t="s">
        <v>166</v>
      </c>
      <c r="G13" s="261" t="s">
        <v>123</v>
      </c>
      <c r="H13" s="50"/>
      <c r="I13" s="50"/>
      <c r="K13" s="78"/>
      <c r="L13" s="44"/>
    </row>
    <row r="14" spans="1:14" ht="19.5" customHeight="1">
      <c r="B14" s="48">
        <v>6</v>
      </c>
      <c r="C14" s="109" t="s">
        <v>122</v>
      </c>
      <c r="D14" s="109"/>
      <c r="E14" s="109" t="s">
        <v>122</v>
      </c>
      <c r="F14" s="261" t="s">
        <v>99</v>
      </c>
      <c r="G14" s="259" t="s">
        <v>50</v>
      </c>
      <c r="H14" s="50"/>
      <c r="I14" s="50"/>
      <c r="K14" s="78"/>
      <c r="L14" s="100"/>
    </row>
    <row r="15" spans="1:14" ht="19.5" customHeight="1">
      <c r="B15" s="48">
        <v>7</v>
      </c>
      <c r="C15" s="109" t="s">
        <v>122</v>
      </c>
      <c r="D15" s="109"/>
      <c r="E15" s="109" t="s">
        <v>122</v>
      </c>
      <c r="F15" s="261" t="s">
        <v>124</v>
      </c>
      <c r="G15" s="261" t="s">
        <v>265</v>
      </c>
      <c r="H15" s="50"/>
      <c r="I15" s="50"/>
      <c r="K15" s="78"/>
      <c r="L15" s="100"/>
    </row>
    <row r="16" spans="1:14" ht="19.5" customHeight="1">
      <c r="B16" s="48">
        <v>8</v>
      </c>
      <c r="C16" s="109" t="s">
        <v>122</v>
      </c>
      <c r="D16" s="109"/>
      <c r="E16" s="109" t="s">
        <v>125</v>
      </c>
      <c r="F16" s="261" t="s">
        <v>68</v>
      </c>
      <c r="G16" s="259" t="s">
        <v>55</v>
      </c>
      <c r="H16" s="50"/>
      <c r="I16" s="50"/>
      <c r="K16" s="78"/>
      <c r="L16" s="100"/>
    </row>
    <row r="17" spans="1:14" ht="19.5" customHeight="1">
      <c r="B17" s="110">
        <v>16</v>
      </c>
      <c r="C17" s="199"/>
      <c r="D17" s="206" t="s">
        <v>122</v>
      </c>
      <c r="E17" s="206"/>
      <c r="F17" s="262" t="s">
        <v>233</v>
      </c>
      <c r="G17" s="263" t="s">
        <v>234</v>
      </c>
      <c r="H17" s="200"/>
      <c r="I17" s="200"/>
    </row>
    <row r="18" spans="1:14" ht="19.5" customHeight="1">
      <c r="B18" s="108"/>
      <c r="C18" s="324" t="s">
        <v>71</v>
      </c>
      <c r="D18" s="325"/>
      <c r="E18" s="326"/>
      <c r="F18" s="261" t="s">
        <v>74</v>
      </c>
      <c r="G18" s="259" t="s">
        <v>69</v>
      </c>
      <c r="H18" s="50"/>
      <c r="I18" s="50"/>
    </row>
    <row r="19" spans="1:14" ht="19.5" customHeight="1">
      <c r="B19" s="108"/>
      <c r="C19" s="327"/>
      <c r="D19" s="328"/>
      <c r="E19" s="329"/>
      <c r="F19" s="262" t="s">
        <v>211</v>
      </c>
      <c r="G19" s="263" t="s">
        <v>212</v>
      </c>
      <c r="H19" s="50"/>
      <c r="I19" s="50"/>
    </row>
    <row r="20" spans="1:14" ht="19.5" customHeight="1">
      <c r="B20" s="110"/>
      <c r="C20" s="317" t="s">
        <v>72</v>
      </c>
      <c r="D20" s="318"/>
      <c r="E20" s="319"/>
      <c r="F20" s="262" t="s">
        <v>73</v>
      </c>
      <c r="G20" s="263" t="s">
        <v>75</v>
      </c>
      <c r="H20" s="50"/>
      <c r="I20" s="50"/>
    </row>
    <row r="21" spans="1:14" s="43" customFormat="1">
      <c r="B21" s="49"/>
      <c r="C21" s="51"/>
      <c r="D21" s="51"/>
      <c r="E21" s="51"/>
      <c r="F21" s="52"/>
      <c r="G21" s="53"/>
    </row>
    <row r="22" spans="1:14" ht="14.25">
      <c r="A22" s="54"/>
      <c r="B22" s="1"/>
      <c r="C22" s="55" t="s">
        <v>25</v>
      </c>
      <c r="D22" s="55"/>
    </row>
    <row r="23" spans="1:14">
      <c r="F23" s="105" t="s">
        <v>119</v>
      </c>
    </row>
    <row r="24" spans="1:14" ht="21" customHeight="1">
      <c r="A24" s="78"/>
      <c r="B24" s="1"/>
      <c r="C24" s="320" t="s">
        <v>51</v>
      </c>
      <c r="D24" s="320"/>
      <c r="E24" s="321"/>
      <c r="F24" s="320" t="s">
        <v>16</v>
      </c>
      <c r="G24" s="321" t="s">
        <v>126</v>
      </c>
      <c r="H24" s="330" t="s">
        <v>301</v>
      </c>
      <c r="I24" s="331"/>
      <c r="J24" s="111"/>
      <c r="K24" s="116"/>
      <c r="M24" s="78"/>
      <c r="N24" s="100"/>
    </row>
    <row r="25" spans="1:14" ht="21" customHeight="1" thickBot="1">
      <c r="A25" s="78"/>
      <c r="B25" s="1"/>
      <c r="C25" s="112" t="s">
        <v>120</v>
      </c>
      <c r="D25" s="208" t="s">
        <v>227</v>
      </c>
      <c r="E25" s="112" t="s">
        <v>121</v>
      </c>
      <c r="F25" s="322"/>
      <c r="G25" s="323"/>
      <c r="H25" s="256" t="s">
        <v>49</v>
      </c>
      <c r="I25" s="257" t="s">
        <v>302</v>
      </c>
      <c r="K25" s="43"/>
      <c r="M25" s="78"/>
      <c r="N25" s="100"/>
    </row>
    <row r="26" spans="1:14" ht="19.5" thickTop="1">
      <c r="A26" s="78"/>
      <c r="B26" s="1">
        <v>9</v>
      </c>
      <c r="C26" s="157" t="s">
        <v>122</v>
      </c>
      <c r="D26" s="157"/>
      <c r="E26" s="157"/>
      <c r="F26" s="156"/>
      <c r="G26" s="264" t="s">
        <v>128</v>
      </c>
      <c r="H26" s="156"/>
      <c r="I26" s="156"/>
      <c r="M26" s="78"/>
      <c r="N26" s="100"/>
    </row>
    <row r="27" spans="1:14" ht="20.25">
      <c r="A27" s="78"/>
      <c r="B27" s="1">
        <v>10</v>
      </c>
      <c r="C27" s="109" t="s">
        <v>122</v>
      </c>
      <c r="D27" s="109"/>
      <c r="E27" s="109" t="s">
        <v>189</v>
      </c>
      <c r="F27" s="50"/>
      <c r="G27" s="260" t="s">
        <v>118</v>
      </c>
      <c r="H27" s="50"/>
      <c r="I27" s="50"/>
      <c r="J27" s="113"/>
      <c r="M27" s="78"/>
      <c r="N27" s="100"/>
    </row>
    <row r="28" spans="1:14" ht="18.75" customHeight="1">
      <c r="B28" s="1">
        <v>11</v>
      </c>
      <c r="C28" s="109" t="s">
        <v>122</v>
      </c>
      <c r="D28" s="109"/>
      <c r="E28" s="109"/>
      <c r="F28" s="158"/>
      <c r="G28" s="265" t="s">
        <v>190</v>
      </c>
      <c r="H28" s="50"/>
      <c r="I28" s="50"/>
      <c r="J28" s="113"/>
    </row>
    <row r="29" spans="1:14" ht="18.75" customHeight="1">
      <c r="B29" s="1">
        <v>12</v>
      </c>
      <c r="C29" s="109" t="s">
        <v>122</v>
      </c>
      <c r="D29" s="109"/>
      <c r="E29" s="109"/>
      <c r="F29" s="158"/>
      <c r="G29" s="259" t="s">
        <v>222</v>
      </c>
      <c r="H29" s="172"/>
      <c r="I29" s="172"/>
      <c r="J29" s="114"/>
      <c r="M29" s="78"/>
      <c r="N29" s="100"/>
    </row>
    <row r="30" spans="1:14" ht="18.75" customHeight="1">
      <c r="B30" s="1">
        <v>13</v>
      </c>
      <c r="C30" s="109"/>
      <c r="D30" s="109"/>
      <c r="E30" s="109" t="s">
        <v>122</v>
      </c>
      <c r="F30" s="50"/>
      <c r="G30" s="259" t="s">
        <v>210</v>
      </c>
      <c r="H30" s="50"/>
      <c r="I30" s="50"/>
      <c r="J30" s="114"/>
      <c r="M30" s="78"/>
      <c r="N30" s="100"/>
    </row>
    <row r="31" spans="1:14" ht="18.75" customHeight="1">
      <c r="B31" s="1">
        <v>14</v>
      </c>
      <c r="C31" s="109"/>
      <c r="D31" s="109"/>
      <c r="E31" s="109" t="s">
        <v>122</v>
      </c>
      <c r="F31" s="50"/>
      <c r="G31" s="259" t="s">
        <v>117</v>
      </c>
      <c r="H31" s="50"/>
      <c r="I31" s="50"/>
      <c r="J31" s="114"/>
      <c r="M31" s="78"/>
      <c r="N31" s="100"/>
    </row>
    <row r="32" spans="1:14" ht="19.5" customHeight="1">
      <c r="B32" s="1">
        <v>15</v>
      </c>
      <c r="C32" s="109"/>
      <c r="D32" s="109"/>
      <c r="E32" s="109" t="s">
        <v>122</v>
      </c>
      <c r="F32" s="158"/>
      <c r="G32" s="265" t="s">
        <v>152</v>
      </c>
      <c r="H32" s="50"/>
      <c r="I32" s="50"/>
      <c r="J32" s="113"/>
    </row>
    <row r="33" spans="1:10" ht="18.75">
      <c r="G33" s="115"/>
      <c r="I33" s="113"/>
      <c r="J33" s="113"/>
    </row>
    <row r="34" spans="1:10">
      <c r="A34" s="2"/>
      <c r="B34" s="1"/>
    </row>
    <row r="35" spans="1:10" ht="16.5" customHeight="1">
      <c r="C35" s="55" t="s">
        <v>27</v>
      </c>
      <c r="D35" s="55"/>
      <c r="E35" s="1"/>
    </row>
    <row r="36" spans="1:10" ht="16.5" customHeight="1">
      <c r="B36" s="1"/>
      <c r="E36" s="1"/>
    </row>
    <row r="37" spans="1:10" ht="16.5" customHeight="1">
      <c r="B37" s="48"/>
      <c r="C37" s="332" t="s">
        <v>228</v>
      </c>
      <c r="D37" s="333"/>
      <c r="E37" s="333"/>
      <c r="F37" s="333"/>
      <c r="G37" s="333"/>
      <c r="H37" s="333"/>
    </row>
    <row r="38" spans="1:10" ht="16.5" customHeight="1">
      <c r="B38" s="48"/>
      <c r="C38" s="332" t="s">
        <v>229</v>
      </c>
      <c r="D38" s="333"/>
      <c r="E38" s="333"/>
      <c r="F38" s="333"/>
      <c r="G38" s="333"/>
      <c r="H38" s="333"/>
    </row>
    <row r="39" spans="1:10" ht="16.5" customHeight="1">
      <c r="B39" s="48"/>
      <c r="C39" s="332" t="s">
        <v>230</v>
      </c>
      <c r="D39" s="333"/>
      <c r="E39" s="333"/>
      <c r="F39" s="333"/>
      <c r="G39" s="333"/>
      <c r="H39" s="333"/>
    </row>
    <row r="40" spans="1:10" ht="16.5" customHeight="1">
      <c r="A40" s="54"/>
      <c r="B40" s="1"/>
      <c r="E40" s="1"/>
    </row>
    <row r="41" spans="1:10" ht="16.5" customHeight="1">
      <c r="B41" s="1"/>
      <c r="C41" s="55" t="s">
        <v>77</v>
      </c>
      <c r="D41" s="55"/>
      <c r="E41" s="1"/>
    </row>
    <row r="42" spans="1:10" ht="16.5" customHeight="1">
      <c r="B42" s="1"/>
      <c r="E42" s="1"/>
    </row>
    <row r="43" spans="1:10" ht="16.5" customHeight="1">
      <c r="B43" s="48"/>
      <c r="C43" s="332" t="s">
        <v>231</v>
      </c>
      <c r="D43" s="333"/>
      <c r="E43" s="333"/>
      <c r="F43" s="333"/>
      <c r="G43" s="333"/>
      <c r="H43" s="333"/>
    </row>
    <row r="44" spans="1:10" ht="16.5" customHeight="1">
      <c r="B44" s="48"/>
      <c r="C44" s="332" t="s">
        <v>232</v>
      </c>
      <c r="D44" s="333"/>
      <c r="E44" s="333"/>
      <c r="F44" s="333"/>
      <c r="G44" s="333"/>
      <c r="H44" s="333"/>
    </row>
  </sheetData>
  <mergeCells count="16">
    <mergeCell ref="C37:H37"/>
    <mergeCell ref="C38:H38"/>
    <mergeCell ref="C39:H39"/>
    <mergeCell ref="C43:H43"/>
    <mergeCell ref="C44:H44"/>
    <mergeCell ref="C24:E24"/>
    <mergeCell ref="F24:F25"/>
    <mergeCell ref="G24:G25"/>
    <mergeCell ref="C18:E19"/>
    <mergeCell ref="H7:I7"/>
    <mergeCell ref="H24:I24"/>
    <mergeCell ref="C3:G3"/>
    <mergeCell ref="C7:E7"/>
    <mergeCell ref="F7:F8"/>
    <mergeCell ref="G7:G8"/>
    <mergeCell ref="C20:E20"/>
  </mergeCells>
  <phoneticPr fontId="1"/>
  <pageMargins left="0.23622047244094491" right="0.23622047244094491" top="0.35433070866141736" bottom="0.35433070866141736" header="0" footer="0"/>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7815" r:id="rId4" name="Check Box 7">
              <controlPr defaultSize="0" autoFill="0" autoLine="0" autoPict="0">
                <anchor moveWithCells="1">
                  <from>
                    <xdr:col>7</xdr:col>
                    <xdr:colOff>142875</xdr:colOff>
                    <xdr:row>25</xdr:row>
                    <xdr:rowOff>57150</xdr:rowOff>
                  </from>
                  <to>
                    <xdr:col>7</xdr:col>
                    <xdr:colOff>390525</xdr:colOff>
                    <xdr:row>25</xdr:row>
                    <xdr:rowOff>219075</xdr:rowOff>
                  </to>
                </anchor>
              </controlPr>
            </control>
          </mc:Choice>
        </mc:AlternateContent>
        <mc:AlternateContent xmlns:mc="http://schemas.openxmlformats.org/markup-compatibility/2006">
          <mc:Choice Requires="x14">
            <control shapeId="247824" r:id="rId5" name="Check Box 16">
              <controlPr defaultSize="0" autoFill="0" autoLine="0" autoPict="0">
                <anchor moveWithCells="1">
                  <from>
                    <xdr:col>7</xdr:col>
                    <xdr:colOff>123825</xdr:colOff>
                    <xdr:row>8</xdr:row>
                    <xdr:rowOff>19050</xdr:rowOff>
                  </from>
                  <to>
                    <xdr:col>7</xdr:col>
                    <xdr:colOff>371475</xdr:colOff>
                    <xdr:row>8</xdr:row>
                    <xdr:rowOff>180975</xdr:rowOff>
                  </to>
                </anchor>
              </controlPr>
            </control>
          </mc:Choice>
        </mc:AlternateContent>
        <mc:AlternateContent xmlns:mc="http://schemas.openxmlformats.org/markup-compatibility/2006">
          <mc:Choice Requires="x14">
            <control shapeId="247826" r:id="rId6" name="Check Box 18">
              <controlPr defaultSize="0" autoFill="0" autoLine="0" autoPict="0">
                <anchor moveWithCells="1">
                  <from>
                    <xdr:col>7</xdr:col>
                    <xdr:colOff>123825</xdr:colOff>
                    <xdr:row>9</xdr:row>
                    <xdr:rowOff>19050</xdr:rowOff>
                  </from>
                  <to>
                    <xdr:col>7</xdr:col>
                    <xdr:colOff>371475</xdr:colOff>
                    <xdr:row>9</xdr:row>
                    <xdr:rowOff>180975</xdr:rowOff>
                  </to>
                </anchor>
              </controlPr>
            </control>
          </mc:Choice>
        </mc:AlternateContent>
        <mc:AlternateContent xmlns:mc="http://schemas.openxmlformats.org/markup-compatibility/2006">
          <mc:Choice Requires="x14">
            <control shapeId="247827" r:id="rId7" name="Check Box 19">
              <controlPr defaultSize="0" autoFill="0" autoLine="0" autoPict="0">
                <anchor moveWithCells="1">
                  <from>
                    <xdr:col>7</xdr:col>
                    <xdr:colOff>123825</xdr:colOff>
                    <xdr:row>10</xdr:row>
                    <xdr:rowOff>19050</xdr:rowOff>
                  </from>
                  <to>
                    <xdr:col>7</xdr:col>
                    <xdr:colOff>371475</xdr:colOff>
                    <xdr:row>10</xdr:row>
                    <xdr:rowOff>180975</xdr:rowOff>
                  </to>
                </anchor>
              </controlPr>
            </control>
          </mc:Choice>
        </mc:AlternateContent>
        <mc:AlternateContent xmlns:mc="http://schemas.openxmlformats.org/markup-compatibility/2006">
          <mc:Choice Requires="x14">
            <control shapeId="247828" r:id="rId8" name="Check Box 20">
              <controlPr defaultSize="0" autoFill="0" autoLine="0" autoPict="0">
                <anchor moveWithCells="1">
                  <from>
                    <xdr:col>7</xdr:col>
                    <xdr:colOff>123825</xdr:colOff>
                    <xdr:row>11</xdr:row>
                    <xdr:rowOff>19050</xdr:rowOff>
                  </from>
                  <to>
                    <xdr:col>7</xdr:col>
                    <xdr:colOff>371475</xdr:colOff>
                    <xdr:row>11</xdr:row>
                    <xdr:rowOff>180975</xdr:rowOff>
                  </to>
                </anchor>
              </controlPr>
            </control>
          </mc:Choice>
        </mc:AlternateContent>
        <mc:AlternateContent xmlns:mc="http://schemas.openxmlformats.org/markup-compatibility/2006">
          <mc:Choice Requires="x14">
            <control shapeId="247829" r:id="rId9" name="Check Box 21">
              <controlPr defaultSize="0" autoFill="0" autoLine="0" autoPict="0">
                <anchor moveWithCells="1">
                  <from>
                    <xdr:col>7</xdr:col>
                    <xdr:colOff>123825</xdr:colOff>
                    <xdr:row>12</xdr:row>
                    <xdr:rowOff>19050</xdr:rowOff>
                  </from>
                  <to>
                    <xdr:col>7</xdr:col>
                    <xdr:colOff>371475</xdr:colOff>
                    <xdr:row>12</xdr:row>
                    <xdr:rowOff>180975</xdr:rowOff>
                  </to>
                </anchor>
              </controlPr>
            </control>
          </mc:Choice>
        </mc:AlternateContent>
        <mc:AlternateContent xmlns:mc="http://schemas.openxmlformats.org/markup-compatibility/2006">
          <mc:Choice Requires="x14">
            <control shapeId="247830" r:id="rId10" name="Check Box 22">
              <controlPr defaultSize="0" autoFill="0" autoLine="0" autoPict="0">
                <anchor moveWithCells="1">
                  <from>
                    <xdr:col>7</xdr:col>
                    <xdr:colOff>123825</xdr:colOff>
                    <xdr:row>13</xdr:row>
                    <xdr:rowOff>19050</xdr:rowOff>
                  </from>
                  <to>
                    <xdr:col>7</xdr:col>
                    <xdr:colOff>371475</xdr:colOff>
                    <xdr:row>13</xdr:row>
                    <xdr:rowOff>180975</xdr:rowOff>
                  </to>
                </anchor>
              </controlPr>
            </control>
          </mc:Choice>
        </mc:AlternateContent>
        <mc:AlternateContent xmlns:mc="http://schemas.openxmlformats.org/markup-compatibility/2006">
          <mc:Choice Requires="x14">
            <control shapeId="247831" r:id="rId11" name="Check Box 23">
              <controlPr defaultSize="0" autoFill="0" autoLine="0" autoPict="0">
                <anchor moveWithCells="1">
                  <from>
                    <xdr:col>7</xdr:col>
                    <xdr:colOff>123825</xdr:colOff>
                    <xdr:row>14</xdr:row>
                    <xdr:rowOff>19050</xdr:rowOff>
                  </from>
                  <to>
                    <xdr:col>7</xdr:col>
                    <xdr:colOff>371475</xdr:colOff>
                    <xdr:row>14</xdr:row>
                    <xdr:rowOff>180975</xdr:rowOff>
                  </to>
                </anchor>
              </controlPr>
            </control>
          </mc:Choice>
        </mc:AlternateContent>
        <mc:AlternateContent xmlns:mc="http://schemas.openxmlformats.org/markup-compatibility/2006">
          <mc:Choice Requires="x14">
            <control shapeId="247832" r:id="rId12" name="Check Box 24">
              <controlPr defaultSize="0" autoFill="0" autoLine="0" autoPict="0">
                <anchor moveWithCells="1">
                  <from>
                    <xdr:col>7</xdr:col>
                    <xdr:colOff>123825</xdr:colOff>
                    <xdr:row>15</xdr:row>
                    <xdr:rowOff>19050</xdr:rowOff>
                  </from>
                  <to>
                    <xdr:col>7</xdr:col>
                    <xdr:colOff>371475</xdr:colOff>
                    <xdr:row>15</xdr:row>
                    <xdr:rowOff>180975</xdr:rowOff>
                  </to>
                </anchor>
              </controlPr>
            </control>
          </mc:Choice>
        </mc:AlternateContent>
        <mc:AlternateContent xmlns:mc="http://schemas.openxmlformats.org/markup-compatibility/2006">
          <mc:Choice Requires="x14">
            <control shapeId="247833" r:id="rId13" name="Check Box 25">
              <controlPr defaultSize="0" autoFill="0" autoLine="0" autoPict="0">
                <anchor moveWithCells="1">
                  <from>
                    <xdr:col>7</xdr:col>
                    <xdr:colOff>123825</xdr:colOff>
                    <xdr:row>18</xdr:row>
                    <xdr:rowOff>19050</xdr:rowOff>
                  </from>
                  <to>
                    <xdr:col>7</xdr:col>
                    <xdr:colOff>371475</xdr:colOff>
                    <xdr:row>18</xdr:row>
                    <xdr:rowOff>180975</xdr:rowOff>
                  </to>
                </anchor>
              </controlPr>
            </control>
          </mc:Choice>
        </mc:AlternateContent>
        <mc:AlternateContent xmlns:mc="http://schemas.openxmlformats.org/markup-compatibility/2006">
          <mc:Choice Requires="x14">
            <control shapeId="247834" r:id="rId14" name="Check Box 26">
              <controlPr defaultSize="0" autoFill="0" autoLine="0" autoPict="0">
                <anchor moveWithCells="1">
                  <from>
                    <xdr:col>7</xdr:col>
                    <xdr:colOff>123825</xdr:colOff>
                    <xdr:row>19</xdr:row>
                    <xdr:rowOff>19050</xdr:rowOff>
                  </from>
                  <to>
                    <xdr:col>7</xdr:col>
                    <xdr:colOff>371475</xdr:colOff>
                    <xdr:row>19</xdr:row>
                    <xdr:rowOff>180975</xdr:rowOff>
                  </to>
                </anchor>
              </controlPr>
            </control>
          </mc:Choice>
        </mc:AlternateContent>
        <mc:AlternateContent xmlns:mc="http://schemas.openxmlformats.org/markup-compatibility/2006">
          <mc:Choice Requires="x14">
            <control shapeId="247835" r:id="rId15" name="Check Box 27">
              <controlPr defaultSize="0" autoFill="0" autoLine="0" autoPict="0">
                <anchor moveWithCells="1">
                  <from>
                    <xdr:col>7</xdr:col>
                    <xdr:colOff>142875</xdr:colOff>
                    <xdr:row>26</xdr:row>
                    <xdr:rowOff>57150</xdr:rowOff>
                  </from>
                  <to>
                    <xdr:col>7</xdr:col>
                    <xdr:colOff>390525</xdr:colOff>
                    <xdr:row>26</xdr:row>
                    <xdr:rowOff>219075</xdr:rowOff>
                  </to>
                </anchor>
              </controlPr>
            </control>
          </mc:Choice>
        </mc:AlternateContent>
        <mc:AlternateContent xmlns:mc="http://schemas.openxmlformats.org/markup-compatibility/2006">
          <mc:Choice Requires="x14">
            <control shapeId="247836" r:id="rId16" name="Check Box 28">
              <controlPr defaultSize="0" autoFill="0" autoLine="0" autoPict="0">
                <anchor moveWithCells="1">
                  <from>
                    <xdr:col>7</xdr:col>
                    <xdr:colOff>142875</xdr:colOff>
                    <xdr:row>27</xdr:row>
                    <xdr:rowOff>57150</xdr:rowOff>
                  </from>
                  <to>
                    <xdr:col>7</xdr:col>
                    <xdr:colOff>390525</xdr:colOff>
                    <xdr:row>27</xdr:row>
                    <xdr:rowOff>219075</xdr:rowOff>
                  </to>
                </anchor>
              </controlPr>
            </control>
          </mc:Choice>
        </mc:AlternateContent>
        <mc:AlternateContent xmlns:mc="http://schemas.openxmlformats.org/markup-compatibility/2006">
          <mc:Choice Requires="x14">
            <control shapeId="247837" r:id="rId17" name="Check Box 29">
              <controlPr defaultSize="0" autoFill="0" autoLine="0" autoPict="0">
                <anchor moveWithCells="1">
                  <from>
                    <xdr:col>7</xdr:col>
                    <xdr:colOff>142875</xdr:colOff>
                    <xdr:row>30</xdr:row>
                    <xdr:rowOff>57150</xdr:rowOff>
                  </from>
                  <to>
                    <xdr:col>7</xdr:col>
                    <xdr:colOff>390525</xdr:colOff>
                    <xdr:row>30</xdr:row>
                    <xdr:rowOff>219075</xdr:rowOff>
                  </to>
                </anchor>
              </controlPr>
            </control>
          </mc:Choice>
        </mc:AlternateContent>
        <mc:AlternateContent xmlns:mc="http://schemas.openxmlformats.org/markup-compatibility/2006">
          <mc:Choice Requires="x14">
            <control shapeId="247838" r:id="rId18" name="Check Box 30">
              <controlPr defaultSize="0" autoFill="0" autoLine="0" autoPict="0">
                <anchor moveWithCells="1">
                  <from>
                    <xdr:col>7</xdr:col>
                    <xdr:colOff>142875</xdr:colOff>
                    <xdr:row>31</xdr:row>
                    <xdr:rowOff>57150</xdr:rowOff>
                  </from>
                  <to>
                    <xdr:col>7</xdr:col>
                    <xdr:colOff>390525</xdr:colOff>
                    <xdr:row>31</xdr:row>
                    <xdr:rowOff>219075</xdr:rowOff>
                  </to>
                </anchor>
              </controlPr>
            </control>
          </mc:Choice>
        </mc:AlternateContent>
        <mc:AlternateContent xmlns:mc="http://schemas.openxmlformats.org/markup-compatibility/2006">
          <mc:Choice Requires="x14">
            <control shapeId="247839" r:id="rId19" name="Check Box 31">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47840" r:id="rId20" name="Check Box 32">
              <controlPr defaultSize="0" autoFill="0" autoLine="0" autoPict="0">
                <anchor moveWithCells="1">
                  <from>
                    <xdr:col>7</xdr:col>
                    <xdr:colOff>142875</xdr:colOff>
                    <xdr:row>29</xdr:row>
                    <xdr:rowOff>57150</xdr:rowOff>
                  </from>
                  <to>
                    <xdr:col>7</xdr:col>
                    <xdr:colOff>390525</xdr:colOff>
                    <xdr:row>29</xdr:row>
                    <xdr:rowOff>219075</xdr:rowOff>
                  </to>
                </anchor>
              </controlPr>
            </control>
          </mc:Choice>
        </mc:AlternateContent>
        <mc:AlternateContent xmlns:mc="http://schemas.openxmlformats.org/markup-compatibility/2006">
          <mc:Choice Requires="x14">
            <control shapeId="247841" r:id="rId21" name="Check Box 33">
              <controlPr defaultSize="0" autoFill="0" autoLine="0" autoPict="0">
                <anchor moveWithCells="1">
                  <from>
                    <xdr:col>7</xdr:col>
                    <xdr:colOff>123825</xdr:colOff>
                    <xdr:row>17</xdr:row>
                    <xdr:rowOff>19050</xdr:rowOff>
                  </from>
                  <to>
                    <xdr:col>7</xdr:col>
                    <xdr:colOff>371475</xdr:colOff>
                    <xdr:row>17</xdr:row>
                    <xdr:rowOff>180975</xdr:rowOff>
                  </to>
                </anchor>
              </controlPr>
            </control>
          </mc:Choice>
        </mc:AlternateContent>
        <mc:AlternateContent xmlns:mc="http://schemas.openxmlformats.org/markup-compatibility/2006">
          <mc:Choice Requires="x14">
            <control shapeId="247842" r:id="rId22" name="Check Box 34">
              <controlPr defaultSize="0" autoFill="0" autoLine="0" autoPict="0">
                <anchor moveWithCells="1">
                  <from>
                    <xdr:col>7</xdr:col>
                    <xdr:colOff>123825</xdr:colOff>
                    <xdr:row>16</xdr:row>
                    <xdr:rowOff>0</xdr:rowOff>
                  </from>
                  <to>
                    <xdr:col>7</xdr:col>
                    <xdr:colOff>371475</xdr:colOff>
                    <xdr:row>17</xdr:row>
                    <xdr:rowOff>0</xdr:rowOff>
                  </to>
                </anchor>
              </controlPr>
            </control>
          </mc:Choice>
        </mc:AlternateContent>
        <mc:AlternateContent xmlns:mc="http://schemas.openxmlformats.org/markup-compatibility/2006">
          <mc:Choice Requires="x14">
            <control shapeId="247843" r:id="rId23" name="Check Box 35">
              <controlPr defaultSize="0" autoFill="0" autoLine="0" autoPict="0">
                <anchor moveWithCells="1">
                  <from>
                    <xdr:col>8</xdr:col>
                    <xdr:colOff>123825</xdr:colOff>
                    <xdr:row>8</xdr:row>
                    <xdr:rowOff>19050</xdr:rowOff>
                  </from>
                  <to>
                    <xdr:col>8</xdr:col>
                    <xdr:colOff>371475</xdr:colOff>
                    <xdr:row>8</xdr:row>
                    <xdr:rowOff>180975</xdr:rowOff>
                  </to>
                </anchor>
              </controlPr>
            </control>
          </mc:Choice>
        </mc:AlternateContent>
        <mc:AlternateContent xmlns:mc="http://schemas.openxmlformats.org/markup-compatibility/2006">
          <mc:Choice Requires="x14">
            <control shapeId="247844" r:id="rId24" name="Check Box 36">
              <controlPr defaultSize="0" autoFill="0" autoLine="0" autoPict="0">
                <anchor moveWithCells="1">
                  <from>
                    <xdr:col>8</xdr:col>
                    <xdr:colOff>123825</xdr:colOff>
                    <xdr:row>9</xdr:row>
                    <xdr:rowOff>19050</xdr:rowOff>
                  </from>
                  <to>
                    <xdr:col>8</xdr:col>
                    <xdr:colOff>371475</xdr:colOff>
                    <xdr:row>9</xdr:row>
                    <xdr:rowOff>180975</xdr:rowOff>
                  </to>
                </anchor>
              </controlPr>
            </control>
          </mc:Choice>
        </mc:AlternateContent>
        <mc:AlternateContent xmlns:mc="http://schemas.openxmlformats.org/markup-compatibility/2006">
          <mc:Choice Requires="x14">
            <control shapeId="247845" r:id="rId25" name="Check Box 37">
              <controlPr defaultSize="0" autoFill="0" autoLine="0" autoPict="0">
                <anchor moveWithCells="1">
                  <from>
                    <xdr:col>8</xdr:col>
                    <xdr:colOff>123825</xdr:colOff>
                    <xdr:row>10</xdr:row>
                    <xdr:rowOff>19050</xdr:rowOff>
                  </from>
                  <to>
                    <xdr:col>8</xdr:col>
                    <xdr:colOff>371475</xdr:colOff>
                    <xdr:row>10</xdr:row>
                    <xdr:rowOff>180975</xdr:rowOff>
                  </to>
                </anchor>
              </controlPr>
            </control>
          </mc:Choice>
        </mc:AlternateContent>
        <mc:AlternateContent xmlns:mc="http://schemas.openxmlformats.org/markup-compatibility/2006">
          <mc:Choice Requires="x14">
            <control shapeId="247846" r:id="rId26" name="Check Box 38">
              <controlPr defaultSize="0" autoFill="0" autoLine="0" autoPict="0">
                <anchor moveWithCells="1">
                  <from>
                    <xdr:col>8</xdr:col>
                    <xdr:colOff>123825</xdr:colOff>
                    <xdr:row>11</xdr:row>
                    <xdr:rowOff>19050</xdr:rowOff>
                  </from>
                  <to>
                    <xdr:col>8</xdr:col>
                    <xdr:colOff>371475</xdr:colOff>
                    <xdr:row>11</xdr:row>
                    <xdr:rowOff>180975</xdr:rowOff>
                  </to>
                </anchor>
              </controlPr>
            </control>
          </mc:Choice>
        </mc:AlternateContent>
        <mc:AlternateContent xmlns:mc="http://schemas.openxmlformats.org/markup-compatibility/2006">
          <mc:Choice Requires="x14">
            <control shapeId="247847" r:id="rId27" name="Check Box 39">
              <controlPr defaultSize="0" autoFill="0" autoLine="0" autoPict="0">
                <anchor moveWithCells="1">
                  <from>
                    <xdr:col>8</xdr:col>
                    <xdr:colOff>123825</xdr:colOff>
                    <xdr:row>12</xdr:row>
                    <xdr:rowOff>19050</xdr:rowOff>
                  </from>
                  <to>
                    <xdr:col>8</xdr:col>
                    <xdr:colOff>371475</xdr:colOff>
                    <xdr:row>12</xdr:row>
                    <xdr:rowOff>180975</xdr:rowOff>
                  </to>
                </anchor>
              </controlPr>
            </control>
          </mc:Choice>
        </mc:AlternateContent>
        <mc:AlternateContent xmlns:mc="http://schemas.openxmlformats.org/markup-compatibility/2006">
          <mc:Choice Requires="x14">
            <control shapeId="247848" r:id="rId28" name="Check Box 40">
              <controlPr defaultSize="0" autoFill="0" autoLine="0" autoPict="0">
                <anchor moveWithCells="1">
                  <from>
                    <xdr:col>8</xdr:col>
                    <xdr:colOff>123825</xdr:colOff>
                    <xdr:row>13</xdr:row>
                    <xdr:rowOff>19050</xdr:rowOff>
                  </from>
                  <to>
                    <xdr:col>8</xdr:col>
                    <xdr:colOff>371475</xdr:colOff>
                    <xdr:row>13</xdr:row>
                    <xdr:rowOff>180975</xdr:rowOff>
                  </to>
                </anchor>
              </controlPr>
            </control>
          </mc:Choice>
        </mc:AlternateContent>
        <mc:AlternateContent xmlns:mc="http://schemas.openxmlformats.org/markup-compatibility/2006">
          <mc:Choice Requires="x14">
            <control shapeId="247849" r:id="rId29" name="Check Box 41">
              <controlPr defaultSize="0" autoFill="0" autoLine="0" autoPict="0">
                <anchor moveWithCells="1">
                  <from>
                    <xdr:col>8</xdr:col>
                    <xdr:colOff>123825</xdr:colOff>
                    <xdr:row>14</xdr:row>
                    <xdr:rowOff>19050</xdr:rowOff>
                  </from>
                  <to>
                    <xdr:col>8</xdr:col>
                    <xdr:colOff>371475</xdr:colOff>
                    <xdr:row>14</xdr:row>
                    <xdr:rowOff>180975</xdr:rowOff>
                  </to>
                </anchor>
              </controlPr>
            </control>
          </mc:Choice>
        </mc:AlternateContent>
        <mc:AlternateContent xmlns:mc="http://schemas.openxmlformats.org/markup-compatibility/2006">
          <mc:Choice Requires="x14">
            <control shapeId="247850" r:id="rId30" name="Check Box 42">
              <controlPr defaultSize="0" autoFill="0" autoLine="0" autoPict="0">
                <anchor moveWithCells="1">
                  <from>
                    <xdr:col>8</xdr:col>
                    <xdr:colOff>123825</xdr:colOff>
                    <xdr:row>15</xdr:row>
                    <xdr:rowOff>19050</xdr:rowOff>
                  </from>
                  <to>
                    <xdr:col>8</xdr:col>
                    <xdr:colOff>371475</xdr:colOff>
                    <xdr:row>15</xdr:row>
                    <xdr:rowOff>180975</xdr:rowOff>
                  </to>
                </anchor>
              </controlPr>
            </control>
          </mc:Choice>
        </mc:AlternateContent>
        <mc:AlternateContent xmlns:mc="http://schemas.openxmlformats.org/markup-compatibility/2006">
          <mc:Choice Requires="x14">
            <control shapeId="247851" r:id="rId31" name="Check Box 43">
              <controlPr defaultSize="0" autoFill="0" autoLine="0" autoPict="0">
                <anchor moveWithCells="1">
                  <from>
                    <xdr:col>8</xdr:col>
                    <xdr:colOff>123825</xdr:colOff>
                    <xdr:row>18</xdr:row>
                    <xdr:rowOff>19050</xdr:rowOff>
                  </from>
                  <to>
                    <xdr:col>8</xdr:col>
                    <xdr:colOff>371475</xdr:colOff>
                    <xdr:row>18</xdr:row>
                    <xdr:rowOff>180975</xdr:rowOff>
                  </to>
                </anchor>
              </controlPr>
            </control>
          </mc:Choice>
        </mc:AlternateContent>
        <mc:AlternateContent xmlns:mc="http://schemas.openxmlformats.org/markup-compatibility/2006">
          <mc:Choice Requires="x14">
            <control shapeId="247852" r:id="rId32" name="Check Box 44">
              <controlPr defaultSize="0" autoFill="0" autoLine="0" autoPict="0">
                <anchor moveWithCells="1">
                  <from>
                    <xdr:col>8</xdr:col>
                    <xdr:colOff>123825</xdr:colOff>
                    <xdr:row>19</xdr:row>
                    <xdr:rowOff>19050</xdr:rowOff>
                  </from>
                  <to>
                    <xdr:col>8</xdr:col>
                    <xdr:colOff>371475</xdr:colOff>
                    <xdr:row>19</xdr:row>
                    <xdr:rowOff>180975</xdr:rowOff>
                  </to>
                </anchor>
              </controlPr>
            </control>
          </mc:Choice>
        </mc:AlternateContent>
        <mc:AlternateContent xmlns:mc="http://schemas.openxmlformats.org/markup-compatibility/2006">
          <mc:Choice Requires="x14">
            <control shapeId="247853" r:id="rId33" name="Check Box 45">
              <controlPr defaultSize="0" autoFill="0" autoLine="0" autoPict="0">
                <anchor moveWithCells="1">
                  <from>
                    <xdr:col>8</xdr:col>
                    <xdr:colOff>123825</xdr:colOff>
                    <xdr:row>17</xdr:row>
                    <xdr:rowOff>19050</xdr:rowOff>
                  </from>
                  <to>
                    <xdr:col>8</xdr:col>
                    <xdr:colOff>371475</xdr:colOff>
                    <xdr:row>17</xdr:row>
                    <xdr:rowOff>180975</xdr:rowOff>
                  </to>
                </anchor>
              </controlPr>
            </control>
          </mc:Choice>
        </mc:AlternateContent>
        <mc:AlternateContent xmlns:mc="http://schemas.openxmlformats.org/markup-compatibility/2006">
          <mc:Choice Requires="x14">
            <control shapeId="247854" r:id="rId34" name="Check Box 46">
              <controlPr defaultSize="0" autoFill="0" autoLine="0" autoPict="0">
                <anchor moveWithCells="1">
                  <from>
                    <xdr:col>8</xdr:col>
                    <xdr:colOff>123825</xdr:colOff>
                    <xdr:row>16</xdr:row>
                    <xdr:rowOff>0</xdr:rowOff>
                  </from>
                  <to>
                    <xdr:col>8</xdr:col>
                    <xdr:colOff>371475</xdr:colOff>
                    <xdr:row>17</xdr:row>
                    <xdr:rowOff>0</xdr:rowOff>
                  </to>
                </anchor>
              </controlPr>
            </control>
          </mc:Choice>
        </mc:AlternateContent>
        <mc:AlternateContent xmlns:mc="http://schemas.openxmlformats.org/markup-compatibility/2006">
          <mc:Choice Requires="x14">
            <control shapeId="247855" r:id="rId35" name="Check Box 47">
              <controlPr defaultSize="0" autoFill="0" autoLine="0" autoPict="0">
                <anchor moveWithCells="1">
                  <from>
                    <xdr:col>8</xdr:col>
                    <xdr:colOff>142875</xdr:colOff>
                    <xdr:row>25</xdr:row>
                    <xdr:rowOff>57150</xdr:rowOff>
                  </from>
                  <to>
                    <xdr:col>8</xdr:col>
                    <xdr:colOff>390525</xdr:colOff>
                    <xdr:row>25</xdr:row>
                    <xdr:rowOff>219075</xdr:rowOff>
                  </to>
                </anchor>
              </controlPr>
            </control>
          </mc:Choice>
        </mc:AlternateContent>
        <mc:AlternateContent xmlns:mc="http://schemas.openxmlformats.org/markup-compatibility/2006">
          <mc:Choice Requires="x14">
            <control shapeId="247856" r:id="rId36" name="Check Box 48">
              <controlPr defaultSize="0" autoFill="0" autoLine="0" autoPict="0">
                <anchor moveWithCells="1">
                  <from>
                    <xdr:col>8</xdr:col>
                    <xdr:colOff>142875</xdr:colOff>
                    <xdr:row>26</xdr:row>
                    <xdr:rowOff>57150</xdr:rowOff>
                  </from>
                  <to>
                    <xdr:col>8</xdr:col>
                    <xdr:colOff>390525</xdr:colOff>
                    <xdr:row>26</xdr:row>
                    <xdr:rowOff>219075</xdr:rowOff>
                  </to>
                </anchor>
              </controlPr>
            </control>
          </mc:Choice>
        </mc:AlternateContent>
        <mc:AlternateContent xmlns:mc="http://schemas.openxmlformats.org/markup-compatibility/2006">
          <mc:Choice Requires="x14">
            <control shapeId="247857" r:id="rId37" name="Check Box 49">
              <controlPr defaultSize="0" autoFill="0" autoLine="0" autoPict="0">
                <anchor moveWithCells="1">
                  <from>
                    <xdr:col>8</xdr:col>
                    <xdr:colOff>142875</xdr:colOff>
                    <xdr:row>27</xdr:row>
                    <xdr:rowOff>57150</xdr:rowOff>
                  </from>
                  <to>
                    <xdr:col>8</xdr:col>
                    <xdr:colOff>390525</xdr:colOff>
                    <xdr:row>27</xdr:row>
                    <xdr:rowOff>219075</xdr:rowOff>
                  </to>
                </anchor>
              </controlPr>
            </control>
          </mc:Choice>
        </mc:AlternateContent>
        <mc:AlternateContent xmlns:mc="http://schemas.openxmlformats.org/markup-compatibility/2006">
          <mc:Choice Requires="x14">
            <control shapeId="247858" r:id="rId38" name="Check Box 50">
              <controlPr defaultSize="0" autoFill="0" autoLine="0" autoPict="0">
                <anchor moveWithCells="1">
                  <from>
                    <xdr:col>8</xdr:col>
                    <xdr:colOff>142875</xdr:colOff>
                    <xdr:row>30</xdr:row>
                    <xdr:rowOff>57150</xdr:rowOff>
                  </from>
                  <to>
                    <xdr:col>8</xdr:col>
                    <xdr:colOff>390525</xdr:colOff>
                    <xdr:row>30</xdr:row>
                    <xdr:rowOff>219075</xdr:rowOff>
                  </to>
                </anchor>
              </controlPr>
            </control>
          </mc:Choice>
        </mc:AlternateContent>
        <mc:AlternateContent xmlns:mc="http://schemas.openxmlformats.org/markup-compatibility/2006">
          <mc:Choice Requires="x14">
            <control shapeId="247859" r:id="rId39" name="Check Box 51">
              <controlPr defaultSize="0" autoFill="0" autoLine="0" autoPict="0">
                <anchor moveWithCells="1">
                  <from>
                    <xdr:col>8</xdr:col>
                    <xdr:colOff>142875</xdr:colOff>
                    <xdr:row>31</xdr:row>
                    <xdr:rowOff>57150</xdr:rowOff>
                  </from>
                  <to>
                    <xdr:col>8</xdr:col>
                    <xdr:colOff>390525</xdr:colOff>
                    <xdr:row>31</xdr:row>
                    <xdr:rowOff>219075</xdr:rowOff>
                  </to>
                </anchor>
              </controlPr>
            </control>
          </mc:Choice>
        </mc:AlternateContent>
        <mc:AlternateContent xmlns:mc="http://schemas.openxmlformats.org/markup-compatibility/2006">
          <mc:Choice Requires="x14">
            <control shapeId="247860" r:id="rId40" name="Check Box 52">
              <controlPr defaultSize="0" autoFill="0" autoLine="0" autoPict="0">
                <anchor moveWithCells="1">
                  <from>
                    <xdr:col>8</xdr:col>
                    <xdr:colOff>133350</xdr:colOff>
                    <xdr:row>28</xdr:row>
                    <xdr:rowOff>38100</xdr:rowOff>
                  </from>
                  <to>
                    <xdr:col>8</xdr:col>
                    <xdr:colOff>381000</xdr:colOff>
                    <xdr:row>28</xdr:row>
                    <xdr:rowOff>200025</xdr:rowOff>
                  </to>
                </anchor>
              </controlPr>
            </control>
          </mc:Choice>
        </mc:AlternateContent>
        <mc:AlternateContent xmlns:mc="http://schemas.openxmlformats.org/markup-compatibility/2006">
          <mc:Choice Requires="x14">
            <control shapeId="247861" r:id="rId41" name="Check Box 53">
              <controlPr defaultSize="0" autoFill="0" autoLine="0" autoPict="0">
                <anchor moveWithCells="1">
                  <from>
                    <xdr:col>8</xdr:col>
                    <xdr:colOff>142875</xdr:colOff>
                    <xdr:row>29</xdr:row>
                    <xdr:rowOff>57150</xdr:rowOff>
                  </from>
                  <to>
                    <xdr:col>8</xdr:col>
                    <xdr:colOff>390525</xdr:colOff>
                    <xdr:row>29</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5F30C-3285-405A-80E2-75B55E14FC68}">
  <sheetPr>
    <tabColor rgb="FFFFCC99"/>
    <pageSetUpPr fitToPage="1"/>
  </sheetPr>
  <dimension ref="A1:X16"/>
  <sheetViews>
    <sheetView topLeftCell="A4" zoomScale="98" zoomScaleNormal="98" zoomScaleSheetLayoutView="55" workbookViewId="0">
      <selection activeCell="C7" sqref="C7:D7"/>
    </sheetView>
  </sheetViews>
  <sheetFormatPr defaultColWidth="8.75" defaultRowHeight="17.25"/>
  <cols>
    <col min="1" max="1" width="5.5" style="63" customWidth="1"/>
    <col min="2" max="2" width="30" style="64" customWidth="1"/>
    <col min="3" max="3" width="26.875" style="60" customWidth="1"/>
    <col min="4" max="4" width="34.25" style="60" customWidth="1"/>
    <col min="5" max="9" width="5.5" style="60" customWidth="1"/>
    <col min="10" max="19" width="5.25" style="60" customWidth="1"/>
    <col min="20" max="20" width="4.75" style="60" customWidth="1"/>
    <col min="21" max="21" width="21.25" style="60" customWidth="1"/>
    <col min="22" max="24" width="8.75" style="60"/>
    <col min="25" max="25" width="16.375" style="60" customWidth="1"/>
    <col min="26" max="26" width="14" style="60" customWidth="1"/>
    <col min="27" max="28" width="14.25" style="60" customWidth="1"/>
    <col min="29" max="29" width="19.25" style="60" customWidth="1"/>
    <col min="30" max="30" width="57.75" style="60" customWidth="1"/>
    <col min="31" max="31" width="19.375" style="60" bestFit="1" customWidth="1"/>
    <col min="32" max="32" width="10.75" style="60" customWidth="1"/>
    <col min="33" max="34" width="21.25" style="60" customWidth="1"/>
    <col min="35" max="16384" width="8.75" style="60"/>
  </cols>
  <sheetData>
    <row r="1" spans="1:24" ht="24">
      <c r="A1" s="56"/>
      <c r="B1" s="64" t="s">
        <v>169</v>
      </c>
      <c r="C1" s="57" t="s">
        <v>168</v>
      </c>
      <c r="D1" s="58"/>
      <c r="E1" s="58"/>
      <c r="F1" s="58"/>
      <c r="G1" s="58"/>
      <c r="H1" s="58"/>
      <c r="I1" s="58"/>
      <c r="J1" s="58"/>
      <c r="K1" s="58"/>
      <c r="L1" s="58"/>
      <c r="M1" s="58"/>
      <c r="N1" s="58"/>
      <c r="O1" s="58"/>
      <c r="P1" s="58"/>
      <c r="Q1" s="58"/>
      <c r="R1" s="58"/>
      <c r="S1" s="58"/>
      <c r="T1" s="59"/>
      <c r="U1" s="59"/>
      <c r="V1" s="59"/>
      <c r="W1" s="59"/>
      <c r="X1" s="59"/>
    </row>
    <row r="2" spans="1:24" ht="40.5" customHeight="1" thickBot="1">
      <c r="A2" s="56"/>
      <c r="B2" s="57"/>
      <c r="C2" s="58"/>
      <c r="D2" s="58"/>
      <c r="E2" s="58"/>
      <c r="F2" s="58"/>
      <c r="G2" s="58"/>
      <c r="H2" s="58"/>
      <c r="I2" s="58"/>
      <c r="J2" s="58"/>
      <c r="K2" s="58"/>
      <c r="L2" s="58"/>
      <c r="M2" s="58"/>
      <c r="N2" s="58"/>
      <c r="O2" s="58"/>
      <c r="P2" s="58"/>
      <c r="Q2" s="58"/>
      <c r="R2" s="58"/>
      <c r="S2" s="58"/>
      <c r="T2" s="59"/>
      <c r="U2" s="59"/>
      <c r="V2" s="59"/>
      <c r="W2" s="59"/>
      <c r="X2" s="59"/>
    </row>
    <row r="3" spans="1:24" ht="40.5" customHeight="1">
      <c r="A3" s="56"/>
      <c r="B3" s="155" t="s">
        <v>22</v>
      </c>
      <c r="C3" s="342" t="str">
        <f>IF('　入力シート'!C3="","",'　入力シート'!C3)</f>
        <v/>
      </c>
      <c r="D3" s="343"/>
      <c r="E3" s="58"/>
      <c r="F3" s="59"/>
    </row>
    <row r="4" spans="1:24" ht="40.5" customHeight="1">
      <c r="A4" s="56">
        <v>1</v>
      </c>
      <c r="B4" s="151" t="s">
        <v>7</v>
      </c>
      <c r="C4" s="291"/>
      <c r="D4" s="344"/>
      <c r="E4" s="58"/>
      <c r="F4" s="59"/>
    </row>
    <row r="5" spans="1:24" ht="40.5" customHeight="1">
      <c r="A5" s="56">
        <v>2</v>
      </c>
      <c r="B5" s="41" t="s">
        <v>13</v>
      </c>
      <c r="C5" s="294"/>
      <c r="D5" s="345"/>
      <c r="E5" s="58"/>
      <c r="F5" s="59"/>
    </row>
    <row r="6" spans="1:24" ht="40.5" customHeight="1">
      <c r="A6" s="56">
        <v>3</v>
      </c>
      <c r="B6" s="40" t="s">
        <v>41</v>
      </c>
      <c r="C6" s="334"/>
      <c r="D6" s="335"/>
      <c r="E6" s="58"/>
      <c r="F6" s="59"/>
    </row>
    <row r="7" spans="1:24" ht="40.5" customHeight="1">
      <c r="A7" s="56">
        <v>4</v>
      </c>
      <c r="B7" s="42" t="s">
        <v>40</v>
      </c>
      <c r="C7" s="346"/>
      <c r="D7" s="347"/>
      <c r="E7" s="58"/>
      <c r="F7" s="59"/>
    </row>
    <row r="8" spans="1:24" ht="40.5" customHeight="1">
      <c r="A8" s="56">
        <v>5</v>
      </c>
      <c r="B8" s="33" t="s">
        <v>42</v>
      </c>
      <c r="C8" s="302"/>
      <c r="D8" s="348"/>
      <c r="E8" s="58"/>
      <c r="F8" s="59"/>
    </row>
    <row r="9" spans="1:24" ht="40.5" customHeight="1">
      <c r="A9" s="56">
        <v>6</v>
      </c>
      <c r="B9" s="61" t="s">
        <v>43</v>
      </c>
      <c r="C9" s="334"/>
      <c r="D9" s="335"/>
      <c r="E9" s="58"/>
      <c r="F9" s="59"/>
    </row>
    <row r="10" spans="1:24" ht="40.5" customHeight="1">
      <c r="A10" s="56">
        <v>7</v>
      </c>
      <c r="B10" s="144" t="s">
        <v>44</v>
      </c>
      <c r="C10" s="81"/>
      <c r="D10" s="81"/>
      <c r="E10" s="58"/>
      <c r="F10" s="59"/>
    </row>
    <row r="11" spans="1:24" ht="40.5" customHeight="1">
      <c r="A11" s="56">
        <v>8</v>
      </c>
      <c r="B11" s="62" t="s">
        <v>45</v>
      </c>
      <c r="C11" s="336"/>
      <c r="D11" s="337"/>
      <c r="E11" s="58"/>
      <c r="F11" s="59"/>
    </row>
    <row r="12" spans="1:24" ht="40.5" customHeight="1">
      <c r="A12" s="56">
        <v>9</v>
      </c>
      <c r="B12" s="338" t="s">
        <v>46</v>
      </c>
      <c r="C12" s="80" t="s">
        <v>155</v>
      </c>
      <c r="D12" s="79"/>
      <c r="E12" s="58"/>
      <c r="F12" s="59"/>
    </row>
    <row r="13" spans="1:24" ht="40.5" customHeight="1">
      <c r="A13" s="56">
        <v>10</v>
      </c>
      <c r="B13" s="339"/>
      <c r="C13" s="267" t="s">
        <v>3</v>
      </c>
      <c r="D13" s="266"/>
      <c r="E13" s="58"/>
      <c r="F13" s="59"/>
    </row>
    <row r="14" spans="1:24" ht="51.75" customHeight="1">
      <c r="A14" s="56"/>
      <c r="B14" s="340" t="s">
        <v>78</v>
      </c>
      <c r="C14" s="341"/>
      <c r="D14" s="341"/>
      <c r="E14" s="58"/>
      <c r="F14" s="59"/>
    </row>
    <row r="15" spans="1:24" ht="40.5" customHeight="1">
      <c r="A15" s="56"/>
      <c r="B15" s="57"/>
      <c r="C15" s="58"/>
      <c r="D15" s="58"/>
      <c r="E15" s="58"/>
      <c r="F15" s="58"/>
      <c r="G15" s="58"/>
      <c r="H15" s="58"/>
      <c r="I15" s="58"/>
      <c r="J15" s="58"/>
      <c r="K15" s="58"/>
      <c r="L15" s="58"/>
      <c r="M15" s="58"/>
      <c r="N15" s="58"/>
      <c r="O15" s="58"/>
      <c r="P15" s="58"/>
      <c r="Q15" s="58"/>
      <c r="R15" s="58"/>
      <c r="S15" s="58"/>
      <c r="T15" s="59"/>
      <c r="U15" s="59"/>
      <c r="V15" s="59"/>
      <c r="W15" s="59"/>
      <c r="X15" s="59"/>
    </row>
    <row r="16" spans="1:24">
      <c r="A16" s="56"/>
      <c r="B16" s="57"/>
      <c r="C16" s="59"/>
      <c r="D16" s="59"/>
      <c r="E16" s="59"/>
      <c r="F16" s="59"/>
      <c r="G16" s="59"/>
      <c r="H16" s="59"/>
      <c r="I16" s="59"/>
      <c r="J16" s="59"/>
      <c r="K16" s="59"/>
      <c r="L16" s="59"/>
      <c r="M16" s="59"/>
      <c r="N16" s="59"/>
      <c r="O16" s="59"/>
      <c r="P16" s="59"/>
      <c r="Q16" s="59"/>
      <c r="R16" s="59"/>
      <c r="S16" s="59"/>
      <c r="T16" s="59"/>
      <c r="U16" s="59"/>
      <c r="V16" s="59"/>
      <c r="W16" s="59"/>
      <c r="X16" s="59"/>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74" priority="2"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7505"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77506"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77507"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77508"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6B80-2FF9-4603-A6E9-9EAB0EAD97DF}">
  <sheetPr>
    <tabColor rgb="FFFFCC99"/>
  </sheetPr>
  <dimension ref="B2:H29"/>
  <sheetViews>
    <sheetView showGridLines="0" workbookViewId="0">
      <selection activeCell="C9" sqref="C9"/>
    </sheetView>
  </sheetViews>
  <sheetFormatPr defaultRowHeight="18.75"/>
  <cols>
    <col min="5" max="5" width="9.75" customWidth="1"/>
    <col min="6" max="6" width="13.375" customWidth="1"/>
    <col min="7" max="7" width="9" customWidth="1"/>
    <col min="8" max="8" width="12.375" customWidth="1"/>
  </cols>
  <sheetData>
    <row r="2" spans="2:8">
      <c r="B2" s="154" t="s">
        <v>170</v>
      </c>
      <c r="C2" s="154"/>
    </row>
    <row r="3" spans="2:8">
      <c r="F3" s="217" t="s">
        <v>267</v>
      </c>
      <c r="G3" s="351" t="str">
        <f>IF('　入力シート'!C3="","",'　入力シート'!C3)</f>
        <v/>
      </c>
      <c r="H3" s="272"/>
    </row>
    <row r="5" spans="2:8">
      <c r="B5" t="s">
        <v>177</v>
      </c>
    </row>
    <row r="6" spans="2:8">
      <c r="G6" s="114"/>
    </row>
    <row r="7" spans="2:8">
      <c r="B7" t="s">
        <v>129</v>
      </c>
      <c r="E7" s="244" t="s">
        <v>130</v>
      </c>
      <c r="F7" s="349"/>
      <c r="G7" s="349"/>
      <c r="H7" s="349"/>
    </row>
    <row r="8" spans="2:8">
      <c r="E8" s="244"/>
      <c r="F8" s="349"/>
      <c r="G8" s="349"/>
      <c r="H8" s="349"/>
    </row>
    <row r="9" spans="2:8">
      <c r="B9" t="s">
        <v>131</v>
      </c>
      <c r="D9" s="213"/>
      <c r="E9" s="245" t="s">
        <v>132</v>
      </c>
      <c r="F9" s="349"/>
      <c r="G9" s="349"/>
      <c r="H9" s="349"/>
    </row>
    <row r="10" spans="2:8">
      <c r="D10" s="214"/>
      <c r="E10" s="245" t="s">
        <v>246</v>
      </c>
      <c r="F10" s="246"/>
      <c r="G10" s="246"/>
      <c r="H10" s="246"/>
    </row>
    <row r="11" spans="2:8">
      <c r="B11" t="s">
        <v>131</v>
      </c>
      <c r="E11" s="245" t="s">
        <v>132</v>
      </c>
      <c r="F11" s="246"/>
      <c r="G11" s="246"/>
      <c r="H11" s="246"/>
    </row>
    <row r="12" spans="2:8">
      <c r="E12" s="245" t="s">
        <v>156</v>
      </c>
      <c r="F12" s="246"/>
      <c r="G12" s="247" t="s">
        <v>266</v>
      </c>
      <c r="H12" s="246"/>
    </row>
    <row r="13" spans="2:8">
      <c r="B13" t="s">
        <v>247</v>
      </c>
      <c r="E13" s="248" t="s">
        <v>248</v>
      </c>
      <c r="F13" s="244"/>
      <c r="G13" s="244"/>
      <c r="H13" s="244"/>
    </row>
    <row r="14" spans="2:8">
      <c r="E14" s="244" t="s">
        <v>245</v>
      </c>
      <c r="F14" s="349"/>
      <c r="G14" s="349"/>
      <c r="H14" s="349"/>
    </row>
    <row r="17" spans="2:8">
      <c r="B17" s="352" t="s">
        <v>133</v>
      </c>
      <c r="C17" s="352"/>
      <c r="D17" s="352"/>
      <c r="E17" s="352"/>
      <c r="F17" s="352"/>
      <c r="G17" s="352"/>
      <c r="H17" s="352"/>
    </row>
    <row r="19" spans="2:8" ht="36.75" customHeight="1">
      <c r="B19" s="353" t="s">
        <v>304</v>
      </c>
      <c r="C19" s="353"/>
      <c r="D19" s="353"/>
      <c r="E19" s="353"/>
      <c r="F19" s="353"/>
      <c r="G19" s="353"/>
      <c r="H19" s="353"/>
    </row>
    <row r="21" spans="2:8">
      <c r="B21" t="s">
        <v>134</v>
      </c>
    </row>
    <row r="23" spans="2:8" ht="8.25" customHeight="1"/>
    <row r="24" spans="2:8" ht="19.5" customHeight="1">
      <c r="B24" s="274" t="s">
        <v>135</v>
      </c>
      <c r="C24" s="274"/>
      <c r="D24" s="274"/>
      <c r="E24" s="274"/>
      <c r="F24" s="274"/>
      <c r="G24" s="274"/>
      <c r="H24" s="274"/>
    </row>
    <row r="25" spans="2:8" ht="71.25" customHeight="1">
      <c r="B25" s="350" t="s">
        <v>136</v>
      </c>
      <c r="C25" s="350"/>
      <c r="D25" s="350"/>
      <c r="E25" s="350"/>
      <c r="F25" s="350"/>
      <c r="G25" s="350"/>
      <c r="H25" s="350"/>
    </row>
    <row r="26" spans="2:8" ht="56.25" customHeight="1">
      <c r="B26" s="350" t="s">
        <v>137</v>
      </c>
      <c r="C26" s="350"/>
      <c r="D26" s="350"/>
      <c r="E26" s="350"/>
      <c r="F26" s="350"/>
      <c r="G26" s="350"/>
      <c r="H26" s="350"/>
    </row>
    <row r="27" spans="2:8" ht="50.25" customHeight="1">
      <c r="B27" s="350" t="s">
        <v>138</v>
      </c>
      <c r="C27" s="350"/>
      <c r="D27" s="350"/>
      <c r="E27" s="350"/>
      <c r="F27" s="350"/>
      <c r="G27" s="350"/>
      <c r="H27" s="350"/>
    </row>
    <row r="28" spans="2:8" ht="35.25" customHeight="1">
      <c r="B28" s="350" t="s">
        <v>139</v>
      </c>
      <c r="C28" s="350"/>
      <c r="D28" s="350"/>
      <c r="E28" s="350"/>
      <c r="F28" s="350"/>
      <c r="G28" s="350"/>
      <c r="H28" s="350"/>
    </row>
    <row r="29" spans="2:8">
      <c r="B29" s="350" t="s">
        <v>140</v>
      </c>
      <c r="C29" s="350"/>
      <c r="D29" s="350"/>
      <c r="E29" s="350"/>
      <c r="F29" s="350"/>
      <c r="G29" s="350"/>
      <c r="H29" s="350"/>
    </row>
  </sheetData>
  <mergeCells count="12">
    <mergeCell ref="F7:H8"/>
    <mergeCell ref="B27:H27"/>
    <mergeCell ref="B28:H28"/>
    <mergeCell ref="B29:H29"/>
    <mergeCell ref="G3:H3"/>
    <mergeCell ref="B17:H17"/>
    <mergeCell ref="B19:H19"/>
    <mergeCell ref="B24:H24"/>
    <mergeCell ref="B25:H25"/>
    <mergeCell ref="B26:H26"/>
    <mergeCell ref="F9:H9"/>
    <mergeCell ref="F14:H14"/>
  </mergeCells>
  <phoneticPr fontId="1"/>
  <conditionalFormatting sqref="F7">
    <cfRule type="cellIs" dxfId="73" priority="2" operator="equal">
      <formula>""</formula>
    </cfRule>
  </conditionalFormatting>
  <conditionalFormatting sqref="F9">
    <cfRule type="cellIs" dxfId="72" priority="5" operator="equal">
      <formula>""</formula>
    </cfRule>
  </conditionalFormatting>
  <conditionalFormatting sqref="F12">
    <cfRule type="cellIs" dxfId="71" priority="8" operator="equal">
      <formula>""</formula>
    </cfRule>
  </conditionalFormatting>
  <conditionalFormatting sqref="F14">
    <cfRule type="cellIs" dxfId="70" priority="3" operator="equal">
      <formula>""</formula>
    </cfRule>
  </conditionalFormatting>
  <conditionalFormatting sqref="F10:H11">
    <cfRule type="cellIs" dxfId="69" priority="4" operator="equal">
      <formula>""</formula>
    </cfRule>
  </conditionalFormatting>
  <conditionalFormatting sqref="H12">
    <cfRule type="cellIs" dxfId="68" priority="7" operator="equal">
      <formula>""</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6001" r:id="rId4" name="Check Box 1">
              <controlPr defaultSize="0" autoFill="0" autoLine="0" autoPict="0">
                <anchor moveWithCells="1">
                  <from>
                    <xdr:col>0</xdr:col>
                    <xdr:colOff>428625</xdr:colOff>
                    <xdr:row>22</xdr:row>
                    <xdr:rowOff>85725</xdr:rowOff>
                  </from>
                  <to>
                    <xdr:col>1</xdr:col>
                    <xdr:colOff>47625</xdr:colOff>
                    <xdr:row>23</xdr:row>
                    <xdr:rowOff>228600</xdr:rowOff>
                  </to>
                </anchor>
              </controlPr>
            </control>
          </mc:Choice>
        </mc:AlternateContent>
        <mc:AlternateContent xmlns:mc="http://schemas.openxmlformats.org/markup-compatibility/2006">
          <mc:Choice Requires="x14">
            <control shapeId="256002" r:id="rId5" name="Check Box 2">
              <controlPr defaultSize="0" autoFill="0" autoLine="0" autoPict="0">
                <anchor moveWithCells="1">
                  <from>
                    <xdr:col>0</xdr:col>
                    <xdr:colOff>419100</xdr:colOff>
                    <xdr:row>23</xdr:row>
                    <xdr:rowOff>219075</xdr:rowOff>
                  </from>
                  <to>
                    <xdr:col>1</xdr:col>
                    <xdr:colOff>38100</xdr:colOff>
                    <xdr:row>24</xdr:row>
                    <xdr:rowOff>219075</xdr:rowOff>
                  </to>
                </anchor>
              </controlPr>
            </control>
          </mc:Choice>
        </mc:AlternateContent>
        <mc:AlternateContent xmlns:mc="http://schemas.openxmlformats.org/markup-compatibility/2006">
          <mc:Choice Requires="x14">
            <control shapeId="256003" r:id="rId6" name="Check Box 3">
              <controlPr defaultSize="0" autoFill="0" autoLine="0" autoPict="0">
                <anchor moveWithCells="1">
                  <from>
                    <xdr:col>0</xdr:col>
                    <xdr:colOff>428625</xdr:colOff>
                    <xdr:row>25</xdr:row>
                    <xdr:rowOff>0</xdr:rowOff>
                  </from>
                  <to>
                    <xdr:col>1</xdr:col>
                    <xdr:colOff>47625</xdr:colOff>
                    <xdr:row>25</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0"/>
  <sheetViews>
    <sheetView showGridLines="0" workbookViewId="0">
      <selection activeCell="E19" sqref="E19:I19"/>
    </sheetView>
  </sheetViews>
  <sheetFormatPr defaultColWidth="8.75" defaultRowHeight="13.5"/>
  <cols>
    <col min="1" max="1" width="4.375" style="1" customWidth="1"/>
    <col min="2" max="2" width="15.375" style="1" customWidth="1"/>
    <col min="3" max="5" width="8.75" style="1"/>
    <col min="6" max="6" width="14.75" style="1" customWidth="1"/>
    <col min="7" max="7" width="12.25" style="1" customWidth="1"/>
    <col min="8" max="8" width="10.25" style="1" customWidth="1"/>
    <col min="9" max="9" width="11.75" style="1" customWidth="1"/>
    <col min="10" max="10" width="4.375" style="1" customWidth="1"/>
    <col min="11" max="11" width="8.75" style="1"/>
    <col min="12" max="12" width="19.625" style="1" customWidth="1"/>
    <col min="13" max="13" width="36.25" style="1" customWidth="1"/>
    <col min="14" max="16384" width="8.75" style="1"/>
  </cols>
  <sheetData>
    <row r="1" spans="1:13" ht="18.75">
      <c r="A1" s="354" t="s">
        <v>154</v>
      </c>
      <c r="B1" s="355"/>
      <c r="C1" s="274"/>
      <c r="H1" s="363" t="s">
        <v>79</v>
      </c>
      <c r="I1" s="364"/>
    </row>
    <row r="2" spans="1:13" ht="19.149999999999999" customHeight="1">
      <c r="A2" s="2"/>
      <c r="F2" s="361" t="s">
        <v>173</v>
      </c>
      <c r="G2" s="362"/>
      <c r="H2" s="356" t="str">
        <f>IF('　入力シート'!C3="","",'　入力シート'!C3)</f>
        <v/>
      </c>
      <c r="I2" s="357"/>
    </row>
    <row r="3" spans="1:13" ht="19.149999999999999" customHeight="1">
      <c r="A3" s="358" t="s">
        <v>185</v>
      </c>
      <c r="B3" s="274"/>
      <c r="C3" s="274"/>
      <c r="D3" s="274"/>
      <c r="E3" s="274"/>
    </row>
    <row r="4" spans="1:13" ht="19.149999999999999" customHeight="1">
      <c r="F4" s="76" t="s">
        <v>49</v>
      </c>
      <c r="G4" s="358" t="str">
        <f>IF('様式第１号-3 誓約書'!H12="","",'様式第１号-3 誓約書'!H12)</f>
        <v/>
      </c>
      <c r="H4" s="274"/>
      <c r="I4" s="274"/>
    </row>
    <row r="5" spans="1:13" ht="19.149999999999999" customHeight="1">
      <c r="F5" s="76" t="s">
        <v>0</v>
      </c>
      <c r="G5" s="77" t="s">
        <v>1</v>
      </c>
      <c r="H5" s="359" t="str">
        <f>IF('　入力シート'!D11="","",'　入力シート'!D11)</f>
        <v/>
      </c>
      <c r="I5" s="274"/>
    </row>
    <row r="6" spans="1:13" ht="19.149999999999999" customHeight="1">
      <c r="F6" s="76"/>
      <c r="G6" s="360" t="str">
        <f>IF('　入力シート'!C12="","",'　入力シート'!C12)</f>
        <v/>
      </c>
      <c r="H6" s="274"/>
      <c r="I6" s="274"/>
    </row>
    <row r="7" spans="1:13" ht="19.149999999999999" customHeight="1">
      <c r="F7" s="76" t="s">
        <v>47</v>
      </c>
      <c r="G7" s="359" t="str">
        <f>IF('　入力シート'!C6="","",'　入力シート'!C6)</f>
        <v/>
      </c>
      <c r="H7" s="274"/>
      <c r="I7" s="274"/>
    </row>
    <row r="8" spans="1:13" ht="19.149999999999999" customHeight="1">
      <c r="F8" s="76" t="s">
        <v>156</v>
      </c>
      <c r="G8" s="43" t="str">
        <f>IF('　入力シート'!$C$10="","",'　入力シート'!$C$10)</f>
        <v/>
      </c>
      <c r="H8" s="255" t="s">
        <v>300</v>
      </c>
      <c r="I8" s="43" t="str">
        <f>IF('　入力シート'!$C$8="","",'　入力シート'!$C$8)</f>
        <v/>
      </c>
    </row>
    <row r="9" spans="1:13" ht="19.149999999999999" customHeight="1"/>
    <row r="10" spans="1:13" ht="19.149999999999999" customHeight="1">
      <c r="B10" s="16"/>
      <c r="C10" s="16"/>
    </row>
    <row r="11" spans="1:13" ht="21" customHeight="1">
      <c r="B11" s="86"/>
      <c r="C11" s="375" t="str">
        <f>"令和７年度有機農業拡大加速化事業補助金に係る"&amp;IF('　入力シート'!C4="","計画（実績）書",'　入力シート'!C4)</f>
        <v>令和７年度有機農業拡大加速化事業補助金に係る計画（実績）書</v>
      </c>
      <c r="D11" s="376"/>
      <c r="E11" s="376"/>
      <c r="F11" s="376"/>
      <c r="G11" s="376"/>
      <c r="H11" s="376"/>
      <c r="I11" s="376"/>
    </row>
    <row r="12" spans="1:13" ht="25.5" customHeight="1">
      <c r="C12" s="16" t="s">
        <v>260</v>
      </c>
      <c r="D12" s="16"/>
      <c r="E12" s="16"/>
      <c r="F12" s="16"/>
      <c r="G12" s="16"/>
      <c r="H12" s="16"/>
      <c r="I12" s="16"/>
    </row>
    <row r="13" spans="1:13" ht="19.149999999999999" customHeight="1">
      <c r="B13" s="1" t="s">
        <v>305</v>
      </c>
    </row>
    <row r="14" spans="1:13" ht="19.149999999999999" customHeight="1">
      <c r="B14" s="1" t="str">
        <f>IF('　入力シート'!C4="","計画（実績）書",'　入力シート'!C4)</f>
        <v>計画（実績）書</v>
      </c>
      <c r="C14" s="1" t="s">
        <v>262</v>
      </c>
    </row>
    <row r="15" spans="1:13" ht="5.25" customHeight="1"/>
    <row r="16" spans="1:13" ht="19.149999999999999" customHeight="1">
      <c r="L16" s="359"/>
      <c r="M16" s="272"/>
    </row>
    <row r="17" spans="1:13" ht="19.149999999999999" customHeight="1">
      <c r="L17" s="359"/>
      <c r="M17" s="272"/>
    </row>
    <row r="18" spans="1:13" ht="19.149999999999999" customHeight="1">
      <c r="L18" s="49"/>
      <c r="M18" s="49"/>
    </row>
    <row r="19" spans="1:13" ht="19.149999999999999" customHeight="1">
      <c r="C19" s="367"/>
      <c r="D19" s="274"/>
      <c r="E19" s="367"/>
      <c r="F19" s="352"/>
      <c r="G19" s="352"/>
      <c r="H19" s="352"/>
      <c r="I19" s="352"/>
      <c r="L19" s="52"/>
      <c r="M19" s="74"/>
    </row>
    <row r="20" spans="1:13" ht="24" customHeight="1">
      <c r="A20" s="78"/>
      <c r="C20" s="366"/>
      <c r="D20" s="366"/>
      <c r="E20" s="365"/>
      <c r="F20" s="350"/>
      <c r="G20" s="350"/>
      <c r="H20" s="350"/>
      <c r="I20" s="350"/>
      <c r="L20" s="52"/>
      <c r="M20" s="74"/>
    </row>
    <row r="21" spans="1:13" ht="24" customHeight="1">
      <c r="A21" s="78"/>
      <c r="C21" s="366"/>
      <c r="D21" s="274"/>
      <c r="E21" s="365"/>
      <c r="F21" s="350"/>
      <c r="G21" s="350"/>
      <c r="H21" s="350"/>
      <c r="I21" s="350"/>
      <c r="J21" s="44"/>
      <c r="L21" s="52"/>
      <c r="M21" s="53"/>
    </row>
    <row r="22" spans="1:13" ht="24" customHeight="1">
      <c r="A22" s="90"/>
      <c r="C22" s="366"/>
      <c r="D22" s="274"/>
      <c r="E22" s="365"/>
      <c r="F22" s="350"/>
      <c r="G22" s="350"/>
      <c r="H22" s="350"/>
      <c r="I22" s="350"/>
      <c r="J22" s="44"/>
      <c r="L22" s="52"/>
      <c r="M22" s="53"/>
    </row>
    <row r="23" spans="1:13" ht="24" customHeight="1">
      <c r="A23" s="90"/>
      <c r="C23" s="366"/>
      <c r="D23" s="274"/>
      <c r="E23" s="365"/>
      <c r="F23" s="350"/>
      <c r="G23" s="350"/>
      <c r="H23" s="350"/>
      <c r="I23" s="350"/>
      <c r="J23" s="44"/>
      <c r="L23" s="52"/>
      <c r="M23" s="53"/>
    </row>
    <row r="24" spans="1:13" ht="24" customHeight="1">
      <c r="A24" s="90"/>
      <c r="C24" s="44"/>
      <c r="D24"/>
      <c r="E24" s="117"/>
      <c r="F24" s="113"/>
      <c r="G24" s="113"/>
      <c r="H24" s="113"/>
      <c r="I24" s="113"/>
      <c r="J24" s="44"/>
      <c r="L24" s="52"/>
      <c r="M24" s="53"/>
    </row>
    <row r="25" spans="1:13" ht="24" customHeight="1">
      <c r="A25" s="90"/>
      <c r="C25" s="44"/>
      <c r="D25"/>
      <c r="E25" s="117"/>
      <c r="F25" s="113"/>
      <c r="G25" s="113"/>
      <c r="H25" s="113"/>
      <c r="I25" s="113"/>
      <c r="J25" s="44"/>
      <c r="L25" s="52"/>
      <c r="M25" s="53"/>
    </row>
    <row r="26" spans="1:13" ht="24" customHeight="1">
      <c r="A26" s="78"/>
      <c r="C26" s="366"/>
      <c r="D26" s="274"/>
      <c r="E26" s="365"/>
      <c r="F26" s="350"/>
      <c r="G26" s="350"/>
      <c r="H26" s="350"/>
      <c r="I26" s="350"/>
      <c r="J26" s="44"/>
      <c r="L26" s="52"/>
      <c r="M26" s="53"/>
    </row>
    <row r="27" spans="1:13" ht="17.25" customHeight="1">
      <c r="A27" s="90"/>
      <c r="L27" s="98"/>
      <c r="M27" s="99"/>
    </row>
    <row r="28" spans="1:13" ht="15" customHeight="1">
      <c r="A28" s="90"/>
      <c r="L28" s="98"/>
      <c r="M28" s="99"/>
    </row>
    <row r="29" spans="1:13" ht="21" customHeight="1">
      <c r="A29" s="78"/>
      <c r="C29" s="367"/>
      <c r="D29" s="274"/>
      <c r="E29" s="367"/>
      <c r="F29" s="352"/>
      <c r="G29" s="352"/>
      <c r="H29" s="352"/>
      <c r="I29" s="352"/>
      <c r="L29" s="78"/>
      <c r="M29" s="100"/>
    </row>
    <row r="30" spans="1:13" ht="21" customHeight="1">
      <c r="A30" s="78"/>
      <c r="C30" s="366"/>
      <c r="D30" s="366"/>
      <c r="E30" s="365"/>
      <c r="F30" s="350"/>
      <c r="G30" s="350"/>
      <c r="H30" s="350"/>
      <c r="I30" s="350"/>
      <c r="L30" s="78"/>
      <c r="M30" s="100"/>
    </row>
    <row r="31" spans="1:13" ht="18.75">
      <c r="A31" s="78"/>
      <c r="C31" s="274"/>
      <c r="D31" s="274"/>
      <c r="E31" s="54"/>
      <c r="F31" s="114"/>
      <c r="G31" s="114"/>
      <c r="H31" s="114"/>
      <c r="I31" s="114"/>
      <c r="L31" s="78"/>
      <c r="M31" s="100"/>
    </row>
    <row r="32" spans="1:13" ht="18.75">
      <c r="A32" s="78"/>
      <c r="C32" s="274"/>
      <c r="D32" s="274"/>
      <c r="E32" s="54"/>
      <c r="F32" s="114"/>
      <c r="G32" s="114"/>
      <c r="H32" s="114"/>
      <c r="I32" s="114"/>
      <c r="L32" s="78"/>
      <c r="M32" s="100"/>
    </row>
    <row r="33" spans="1:13" ht="18.75">
      <c r="A33" s="78"/>
      <c r="C33"/>
      <c r="D33"/>
      <c r="E33" s="54"/>
      <c r="F33" s="114"/>
      <c r="G33" s="114"/>
      <c r="H33" s="114"/>
      <c r="I33" s="114"/>
      <c r="L33" s="78"/>
      <c r="M33" s="100"/>
    </row>
    <row r="34" spans="1:13" ht="21" customHeight="1">
      <c r="A34" s="78"/>
      <c r="C34" s="366"/>
      <c r="D34" s="274"/>
      <c r="E34" s="365"/>
      <c r="F34" s="350"/>
      <c r="G34" s="350"/>
      <c r="H34" s="350"/>
      <c r="I34" s="350"/>
      <c r="L34" s="78"/>
      <c r="M34" s="100"/>
    </row>
    <row r="35" spans="1:13" ht="21" customHeight="1">
      <c r="C35" s="274"/>
      <c r="D35" s="274"/>
      <c r="E35" s="365"/>
      <c r="F35" s="350"/>
      <c r="G35" s="350"/>
      <c r="H35" s="350"/>
      <c r="I35" s="350"/>
      <c r="L35" s="78"/>
      <c r="M35" s="100"/>
    </row>
    <row r="36" spans="1:13" ht="14.25" thickBot="1">
      <c r="A36" s="78"/>
      <c r="L36" s="52"/>
      <c r="M36" s="53"/>
    </row>
    <row r="37" spans="1:13" ht="19.5" customHeight="1" thickBot="1">
      <c r="A37" s="73"/>
      <c r="B37" s="73" t="s">
        <v>86</v>
      </c>
      <c r="C37" s="73"/>
      <c r="D37" s="73"/>
      <c r="E37" s="73"/>
      <c r="F37" s="73"/>
      <c r="G37" s="73"/>
      <c r="H37" s="73"/>
      <c r="I37" s="73"/>
      <c r="L37" s="92"/>
      <c r="M37" s="43"/>
    </row>
    <row r="38" spans="1:13" ht="15.75" customHeight="1" thickBot="1">
      <c r="G38" s="82" t="s">
        <v>93</v>
      </c>
      <c r="H38" s="83"/>
      <c r="I38" s="84"/>
    </row>
    <row r="39" spans="1:13" ht="15.75" customHeight="1">
      <c r="B39" s="368" t="s">
        <v>92</v>
      </c>
      <c r="C39" s="369"/>
      <c r="D39" s="369"/>
      <c r="E39" s="369"/>
      <c r="F39" s="369"/>
      <c r="G39" s="370"/>
      <c r="H39" s="370"/>
      <c r="I39" s="371"/>
    </row>
    <row r="40" spans="1:13" ht="15.75" customHeight="1">
      <c r="B40" s="372"/>
      <c r="C40" s="373"/>
      <c r="D40" s="373"/>
      <c r="E40" s="373"/>
      <c r="F40" s="373"/>
      <c r="G40" s="373"/>
      <c r="H40" s="373"/>
      <c r="I40" s="374"/>
    </row>
  </sheetData>
  <mergeCells count="32">
    <mergeCell ref="E30:I30"/>
    <mergeCell ref="E19:I19"/>
    <mergeCell ref="A3:E3"/>
    <mergeCell ref="B39:I40"/>
    <mergeCell ref="C26:D26"/>
    <mergeCell ref="E34:I34"/>
    <mergeCell ref="E35:I35"/>
    <mergeCell ref="C34:D35"/>
    <mergeCell ref="C30:D32"/>
    <mergeCell ref="C29:D29"/>
    <mergeCell ref="E29:I29"/>
    <mergeCell ref="E26:I26"/>
    <mergeCell ref="G7:I7"/>
    <mergeCell ref="C11:I11"/>
    <mergeCell ref="L16:M16"/>
    <mergeCell ref="E21:I21"/>
    <mergeCell ref="E23:I23"/>
    <mergeCell ref="L17:M17"/>
    <mergeCell ref="C23:D23"/>
    <mergeCell ref="C20:D20"/>
    <mergeCell ref="E20:I20"/>
    <mergeCell ref="C21:D21"/>
    <mergeCell ref="E22:I22"/>
    <mergeCell ref="C22:D22"/>
    <mergeCell ref="C19:D19"/>
    <mergeCell ref="A1:C1"/>
    <mergeCell ref="H2:I2"/>
    <mergeCell ref="G4:I4"/>
    <mergeCell ref="H5:I5"/>
    <mergeCell ref="G6:I6"/>
    <mergeCell ref="F2:G2"/>
    <mergeCell ref="H1:I1"/>
  </mergeCells>
  <phoneticPr fontId="1"/>
  <pageMargins left="0.23622047244094491" right="0.23622047244094491" top="0.55118110236220474" bottom="0.35433070866141736" header="0" footer="0"/>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C99"/>
    <pageSetUpPr fitToPage="1"/>
  </sheetPr>
  <dimension ref="A1:M42"/>
  <sheetViews>
    <sheetView showGridLines="0" tabSelected="1" zoomScaleNormal="100" workbookViewId="0">
      <selection activeCell="C4" sqref="C4:F4"/>
    </sheetView>
  </sheetViews>
  <sheetFormatPr defaultColWidth="8.75" defaultRowHeight="13.5"/>
  <cols>
    <col min="1" max="1" width="3.5" style="28" bestFit="1" customWidth="1"/>
    <col min="2" max="2" width="12.75" style="17" customWidth="1"/>
    <col min="3" max="3" width="5.125" style="17" customWidth="1"/>
    <col min="4" max="4" width="17.25" style="17" customWidth="1"/>
    <col min="5" max="5" width="16.75" style="17" customWidth="1"/>
    <col min="6" max="6" width="19.25" style="17" customWidth="1"/>
    <col min="7" max="7" width="1.625" style="17" customWidth="1"/>
    <col min="8" max="16384" width="8.75" style="17"/>
  </cols>
  <sheetData>
    <row r="1" spans="1:7" ht="18.75">
      <c r="A1" s="420" t="s">
        <v>84</v>
      </c>
      <c r="B1" s="420"/>
      <c r="C1" s="274"/>
      <c r="F1" s="39" t="s">
        <v>80</v>
      </c>
    </row>
    <row r="2" spans="1:7" s="20" customFormat="1" ht="19.149999999999999" customHeight="1">
      <c r="A2" s="22">
        <v>0</v>
      </c>
      <c r="B2" s="21"/>
      <c r="E2" s="19" t="s">
        <v>22</v>
      </c>
      <c r="F2" s="38" t="str">
        <f>IF('　入力シート'!C3="","",('　入力シート'!C3))</f>
        <v/>
      </c>
    </row>
    <row r="3" spans="1:7" s="20" customFormat="1" ht="12.6" customHeight="1">
      <c r="A3" s="22"/>
      <c r="B3" s="21"/>
      <c r="F3" s="24"/>
      <c r="G3" s="23"/>
    </row>
    <row r="4" spans="1:7" ht="18.75">
      <c r="A4" s="26"/>
      <c r="B4" s="222" t="str">
        <f>IF('　入力シート'!C4="","",'　入力シート'!C4)</f>
        <v/>
      </c>
      <c r="C4" s="617" t="s">
        <v>311</v>
      </c>
      <c r="D4" s="618"/>
      <c r="E4" s="618"/>
      <c r="F4" s="618"/>
      <c r="G4"/>
    </row>
    <row r="5" spans="1:7" ht="6" customHeight="1">
      <c r="A5" s="26"/>
      <c r="B5" s="45"/>
      <c r="D5"/>
      <c r="E5"/>
      <c r="F5"/>
      <c r="G5"/>
    </row>
    <row r="6" spans="1:7" customFormat="1" ht="18.75">
      <c r="A6" s="3"/>
      <c r="B6" s="46" t="s">
        <v>35</v>
      </c>
      <c r="C6" s="3"/>
      <c r="D6" s="3"/>
      <c r="E6" s="3"/>
    </row>
    <row r="7" spans="1:7" ht="9" customHeight="1" thickBot="1">
      <c r="A7" s="26"/>
      <c r="B7" s="6"/>
      <c r="C7" s="6"/>
      <c r="D7" s="3"/>
      <c r="E7" s="3"/>
      <c r="F7" s="3"/>
    </row>
    <row r="8" spans="1:7" ht="14.25">
      <c r="A8" s="26"/>
      <c r="B8" s="9" t="s">
        <v>7</v>
      </c>
      <c r="C8" s="439">
        <f>'　入力シート'!C5</f>
        <v>0</v>
      </c>
      <c r="D8" s="440"/>
      <c r="E8" s="440"/>
      <c r="F8" s="441"/>
    </row>
    <row r="9" spans="1:7" ht="14.25">
      <c r="A9" s="26">
        <v>1</v>
      </c>
      <c r="B9" s="10" t="s">
        <v>13</v>
      </c>
      <c r="C9" s="442">
        <f>'　入力シート'!C6</f>
        <v>0</v>
      </c>
      <c r="D9" s="443"/>
      <c r="E9" s="443"/>
      <c r="F9" s="444"/>
    </row>
    <row r="10" spans="1:7" ht="14.25">
      <c r="A10" s="26"/>
      <c r="B10" s="11" t="s">
        <v>7</v>
      </c>
      <c r="C10" s="442">
        <f>'　入力シート'!C7</f>
        <v>0</v>
      </c>
      <c r="D10" s="443"/>
      <c r="E10" s="443"/>
      <c r="F10" s="444"/>
    </row>
    <row r="11" spans="1:7" ht="18" customHeight="1">
      <c r="A11" s="26">
        <v>2</v>
      </c>
      <c r="B11" s="10" t="s">
        <v>2</v>
      </c>
      <c r="C11" s="442">
        <f>'　入力シート'!C8</f>
        <v>0</v>
      </c>
      <c r="D11" s="443"/>
      <c r="E11" s="443"/>
      <c r="F11" s="444"/>
    </row>
    <row r="12" spans="1:7" ht="18.75">
      <c r="A12" s="26"/>
      <c r="B12" s="421" t="s">
        <v>11</v>
      </c>
      <c r="C12" s="433" t="s">
        <v>8</v>
      </c>
      <c r="D12" s="434"/>
      <c r="E12" s="428">
        <f>'　入力シート'!D11</f>
        <v>0</v>
      </c>
      <c r="F12" s="429"/>
    </row>
    <row r="13" spans="1:7" ht="18.75">
      <c r="A13" s="26">
        <v>3</v>
      </c>
      <c r="B13" s="422"/>
      <c r="C13" s="427">
        <f>'　入力シート'!C12</f>
        <v>0</v>
      </c>
      <c r="D13" s="428"/>
      <c r="E13" s="428"/>
      <c r="F13" s="429"/>
    </row>
    <row r="14" spans="1:7" ht="24">
      <c r="A14" s="26">
        <v>4</v>
      </c>
      <c r="B14" s="14" t="s">
        <v>17</v>
      </c>
      <c r="C14" s="427">
        <f>'　入力シート'!C13</f>
        <v>0</v>
      </c>
      <c r="D14" s="428"/>
      <c r="E14" s="428"/>
      <c r="F14" s="429"/>
    </row>
    <row r="15" spans="1:7" ht="18.75">
      <c r="A15" s="26">
        <v>5</v>
      </c>
      <c r="B15" s="11" t="s">
        <v>9</v>
      </c>
      <c r="C15" s="427">
        <f>'　入力シート'!C14</f>
        <v>0</v>
      </c>
      <c r="D15" s="428"/>
      <c r="E15" s="428"/>
      <c r="F15" s="429"/>
    </row>
    <row r="16" spans="1:7" ht="18.75">
      <c r="A16" s="26"/>
      <c r="B16" s="12" t="s">
        <v>12</v>
      </c>
      <c r="C16" s="427">
        <f>'　入力シート'!C15:E15</f>
        <v>0</v>
      </c>
      <c r="D16" s="428"/>
      <c r="E16" s="428"/>
      <c r="F16" s="429"/>
    </row>
    <row r="17" spans="1:13" ht="19.5" thickBot="1">
      <c r="A17" s="26"/>
      <c r="B17" s="13" t="s">
        <v>10</v>
      </c>
      <c r="C17" s="430">
        <f>'　入力シート'!C16</f>
        <v>0</v>
      </c>
      <c r="D17" s="431"/>
      <c r="E17" s="431"/>
      <c r="F17" s="432"/>
      <c r="K17" s="65" t="s">
        <v>256</v>
      </c>
      <c r="L17" s="65"/>
      <c r="M17" s="65"/>
    </row>
    <row r="18" spans="1:13" ht="9" customHeight="1">
      <c r="A18" s="26"/>
      <c r="B18" s="5"/>
      <c r="C18" s="5"/>
      <c r="D18" s="4"/>
      <c r="E18" s="4"/>
      <c r="F18" s="4"/>
      <c r="K18" s="216" t="s">
        <v>255</v>
      </c>
      <c r="L18" s="65"/>
      <c r="M18" s="65"/>
    </row>
    <row r="19" spans="1:13" ht="19.5" thickBot="1">
      <c r="A19" s="26"/>
      <c r="B19" s="46" t="s">
        <v>303</v>
      </c>
      <c r="C19" s="7"/>
      <c r="D19" s="3"/>
      <c r="E19" s="3"/>
      <c r="F19" s="3"/>
      <c r="K19" s="216" t="s">
        <v>253</v>
      </c>
      <c r="L19" s="65"/>
      <c r="M19" s="65"/>
    </row>
    <row r="20" spans="1:13" ht="24" customHeight="1" thickBot="1">
      <c r="A20" s="26"/>
      <c r="B20" s="215" t="s">
        <v>254</v>
      </c>
      <c r="C20" s="384"/>
      <c r="D20" s="385"/>
      <c r="E20" s="221" t="s">
        <v>263</v>
      </c>
      <c r="F20" s="4"/>
    </row>
    <row r="21" spans="1:13" ht="19.149999999999999" customHeight="1">
      <c r="A21" s="26"/>
      <c r="B21" s="423" t="s">
        <v>14</v>
      </c>
      <c r="C21" s="435" t="s">
        <v>191</v>
      </c>
      <c r="D21" s="436"/>
      <c r="E21" s="425" t="s">
        <v>225</v>
      </c>
      <c r="F21" s="383"/>
      <c r="G21" s="24"/>
    </row>
    <row r="22" spans="1:13" ht="23.25" customHeight="1" thickBot="1">
      <c r="A22" s="27"/>
      <c r="B22" s="424"/>
      <c r="C22" s="437"/>
      <c r="D22" s="438"/>
      <c r="E22" s="426"/>
      <c r="F22" s="383"/>
      <c r="G22" s="24"/>
    </row>
    <row r="23" spans="1:13" ht="23.45" customHeight="1" thickTop="1" thickBot="1">
      <c r="A23" s="28">
        <v>6</v>
      </c>
      <c r="B23" s="218"/>
      <c r="C23" s="381"/>
      <c r="D23" s="382"/>
      <c r="E23" s="231">
        <f>'様式２号_別添2_ほ場一覧 '!E7</f>
        <v>0</v>
      </c>
      <c r="F23" s="230"/>
      <c r="G23" s="20"/>
    </row>
    <row r="24" spans="1:13" ht="23.45" customHeight="1">
      <c r="A24" s="28">
        <v>7</v>
      </c>
      <c r="B24" s="386" t="s">
        <v>19</v>
      </c>
      <c r="C24" s="390" t="s">
        <v>20</v>
      </c>
      <c r="D24" s="391"/>
      <c r="E24" s="394"/>
      <c r="F24" s="395"/>
      <c r="G24" s="25"/>
    </row>
    <row r="25" spans="1:13" ht="23.45" customHeight="1" thickBot="1">
      <c r="A25" s="28">
        <v>8</v>
      </c>
      <c r="B25" s="387"/>
      <c r="C25" s="392" t="s">
        <v>21</v>
      </c>
      <c r="D25" s="393"/>
      <c r="E25" s="396"/>
      <c r="F25" s="397"/>
      <c r="G25" s="25"/>
    </row>
    <row r="26" spans="1:13" customFormat="1" ht="18" customHeight="1">
      <c r="A26" s="28"/>
      <c r="B26" s="227" t="s">
        <v>279</v>
      </c>
      <c r="C26" s="410" t="s">
        <v>280</v>
      </c>
      <c r="D26" s="411"/>
      <c r="E26" s="229" t="s">
        <v>281</v>
      </c>
      <c r="F26" s="228" t="s">
        <v>282</v>
      </c>
    </row>
    <row r="27" spans="1:13" customFormat="1" ht="18" customHeight="1" thickBot="1">
      <c r="A27" s="28">
        <v>10</v>
      </c>
      <c r="B27" s="232"/>
      <c r="C27" s="412"/>
      <c r="D27" s="413"/>
      <c r="E27" s="232"/>
      <c r="F27" s="233"/>
    </row>
    <row r="28" spans="1:13" customFormat="1" ht="19.5" thickBot="1">
      <c r="A28" s="3"/>
      <c r="B28" s="46" t="s">
        <v>249</v>
      </c>
      <c r="C28" s="3"/>
      <c r="E28" s="26" t="s">
        <v>203</v>
      </c>
    </row>
    <row r="29" spans="1:13" customFormat="1" ht="19.899999999999999" customHeight="1" thickBot="1">
      <c r="A29" s="17"/>
      <c r="B29" s="406" t="s">
        <v>250</v>
      </c>
      <c r="C29" s="407"/>
      <c r="D29" s="173" t="s">
        <v>251</v>
      </c>
      <c r="E29" s="174" t="s">
        <v>204</v>
      </c>
    </row>
    <row r="30" spans="1:13" customFormat="1" ht="19.899999999999999" customHeight="1" thickTop="1">
      <c r="A30" s="96">
        <v>13</v>
      </c>
      <c r="B30" s="408"/>
      <c r="C30" s="409"/>
      <c r="D30" s="175"/>
      <c r="E30" s="176"/>
    </row>
    <row r="31" spans="1:13" customFormat="1" ht="19.899999999999999" customHeight="1">
      <c r="A31" s="96">
        <v>14</v>
      </c>
      <c r="B31" s="416"/>
      <c r="C31" s="417"/>
      <c r="D31" s="177"/>
      <c r="E31" s="178"/>
    </row>
    <row r="32" spans="1:13" customFormat="1" ht="19.899999999999999" customHeight="1" thickBot="1">
      <c r="A32" s="96">
        <v>15</v>
      </c>
      <c r="B32" s="418"/>
      <c r="C32" s="419"/>
      <c r="D32" s="179"/>
      <c r="E32" s="180"/>
    </row>
    <row r="33" spans="1:7" ht="19.5" thickBot="1">
      <c r="A33" s="26"/>
      <c r="B33" s="46" t="s">
        <v>205</v>
      </c>
      <c r="C33" s="7"/>
      <c r="D33" s="3"/>
      <c r="E33" s="3"/>
      <c r="F33" s="3"/>
    </row>
    <row r="34" spans="1:7" ht="22.5" customHeight="1">
      <c r="A34" s="28">
        <v>16</v>
      </c>
      <c r="B34" s="377" t="s">
        <v>283</v>
      </c>
      <c r="C34" s="378"/>
      <c r="D34" s="194" t="s">
        <v>223</v>
      </c>
      <c r="E34" s="192"/>
      <c r="F34" s="402" t="s">
        <v>36</v>
      </c>
      <c r="G34"/>
    </row>
    <row r="35" spans="1:7" ht="22.5" customHeight="1" thickBot="1">
      <c r="A35" s="28">
        <v>17</v>
      </c>
      <c r="B35" s="379"/>
      <c r="C35" s="380"/>
      <c r="D35" s="195" t="s">
        <v>284</v>
      </c>
      <c r="E35" s="193"/>
      <c r="F35" s="403"/>
      <c r="G35"/>
    </row>
    <row r="36" spans="1:7" ht="33.75" customHeight="1" thickTop="1" thickBot="1">
      <c r="A36" s="28">
        <v>18</v>
      </c>
      <c r="B36" s="414" t="s">
        <v>252</v>
      </c>
      <c r="C36" s="398" t="s">
        <v>257</v>
      </c>
      <c r="D36" s="399"/>
      <c r="E36" s="218"/>
      <c r="F36" s="404" t="str">
        <f>IF($C$20="有機農産物",IF($E$37="","",ROUNDDOWN($E$37*0.5,0)),IF($C$20="有機加工食品",ROUNDDOWN($E$35*0.5,0),""))</f>
        <v/>
      </c>
      <c r="G36"/>
    </row>
    <row r="37" spans="1:7" ht="33.75" customHeight="1" thickBot="1">
      <c r="A37" s="28">
        <v>19</v>
      </c>
      <c r="B37" s="415"/>
      <c r="C37" s="400" t="s">
        <v>192</v>
      </c>
      <c r="D37" s="401"/>
      <c r="E37" s="234" t="str">
        <f>IF($C$20="有機農産物",IF($E$36="","",IF($E$35="","",$E$35*$E$23/$E$36)),"")</f>
        <v/>
      </c>
      <c r="F37" s="405"/>
      <c r="G37"/>
    </row>
    <row r="38" spans="1:7" s="205" customFormat="1" ht="19.5" thickBot="1">
      <c r="A38" s="203"/>
      <c r="B38" s="209" t="s">
        <v>243</v>
      </c>
      <c r="C38" s="204"/>
      <c r="D38" s="204"/>
      <c r="E38" s="204"/>
      <c r="F38" s="204"/>
    </row>
    <row r="39" spans="1:7" ht="21" customHeight="1" thickBot="1">
      <c r="A39" s="28">
        <v>20</v>
      </c>
      <c r="B39" s="210" t="s">
        <v>241</v>
      </c>
      <c r="C39" s="388"/>
      <c r="D39" s="389"/>
      <c r="E39" s="211" t="s">
        <v>242</v>
      </c>
      <c r="F39" s="212">
        <f>C39</f>
        <v>0</v>
      </c>
    </row>
    <row r="40" spans="1:7" s="20" customFormat="1" ht="12.6" customHeight="1">
      <c r="A40" s="22"/>
      <c r="D40" s="8"/>
      <c r="E40" s="8"/>
      <c r="F40" s="8"/>
    </row>
    <row r="41" spans="1:7" ht="18.600000000000001" customHeight="1">
      <c r="B41" s="18"/>
      <c r="C41" s="18"/>
    </row>
    <row r="42" spans="1:7" ht="10.15" customHeight="1"/>
  </sheetData>
  <mergeCells count="38">
    <mergeCell ref="A1:C1"/>
    <mergeCell ref="B12:B13"/>
    <mergeCell ref="B21:B22"/>
    <mergeCell ref="E21:E22"/>
    <mergeCell ref="C16:F16"/>
    <mergeCell ref="C17:F17"/>
    <mergeCell ref="E12:F12"/>
    <mergeCell ref="C12:D12"/>
    <mergeCell ref="C13:F13"/>
    <mergeCell ref="C14:F14"/>
    <mergeCell ref="C15:F15"/>
    <mergeCell ref="C21:D22"/>
    <mergeCell ref="C8:F8"/>
    <mergeCell ref="C9:F9"/>
    <mergeCell ref="C10:F10"/>
    <mergeCell ref="C11:F11"/>
    <mergeCell ref="C39:D39"/>
    <mergeCell ref="C24:D24"/>
    <mergeCell ref="C25:D25"/>
    <mergeCell ref="E24:F24"/>
    <mergeCell ref="E25:F25"/>
    <mergeCell ref="C36:D36"/>
    <mergeCell ref="C37:D37"/>
    <mergeCell ref="F34:F35"/>
    <mergeCell ref="F36:F37"/>
    <mergeCell ref="B29:C29"/>
    <mergeCell ref="B30:C30"/>
    <mergeCell ref="C26:D26"/>
    <mergeCell ref="C27:D27"/>
    <mergeCell ref="B36:B37"/>
    <mergeCell ref="B31:C31"/>
    <mergeCell ref="B32:C32"/>
    <mergeCell ref="B34:C35"/>
    <mergeCell ref="C4:F4"/>
    <mergeCell ref="C23:D23"/>
    <mergeCell ref="F21:F22"/>
    <mergeCell ref="C20:D20"/>
    <mergeCell ref="B24:B25"/>
  </mergeCells>
  <phoneticPr fontId="1"/>
  <conditionalFormatting sqref="B20">
    <cfRule type="expression" dxfId="67" priority="9">
      <formula>$C$21="有機加工食品"</formula>
    </cfRule>
  </conditionalFormatting>
  <conditionalFormatting sqref="B23:C23">
    <cfRule type="expression" dxfId="66" priority="4">
      <formula>$C$20="有機加工食品"</formula>
    </cfRule>
    <cfRule type="cellIs" dxfId="65" priority="5" operator="equal">
      <formula>""</formula>
    </cfRule>
  </conditionalFormatting>
  <conditionalFormatting sqref="B27:C27 E27:F27">
    <cfRule type="cellIs" dxfId="64" priority="3" operator="equal">
      <formula>""</formula>
    </cfRule>
  </conditionalFormatting>
  <conditionalFormatting sqref="B30:E32">
    <cfRule type="cellIs" dxfId="63" priority="20" operator="equal">
      <formula>""</formula>
    </cfRule>
  </conditionalFormatting>
  <conditionalFormatting sqref="C39 F39">
    <cfRule type="cellIs" dxfId="62" priority="16" operator="equal">
      <formula>""</formula>
    </cfRule>
  </conditionalFormatting>
  <conditionalFormatting sqref="C20:D20">
    <cfRule type="cellIs" dxfId="61" priority="11" operator="equal">
      <formula>""</formula>
    </cfRule>
  </conditionalFormatting>
  <conditionalFormatting sqref="E34:E36">
    <cfRule type="cellIs" dxfId="60" priority="2" operator="equal">
      <formula>""</formula>
    </cfRule>
  </conditionalFormatting>
  <conditionalFormatting sqref="E36">
    <cfRule type="expression" dxfId="59" priority="1">
      <formula>$C$20="有機加工食品"</formula>
    </cfRule>
  </conditionalFormatting>
  <conditionalFormatting sqref="E24:F25">
    <cfRule type="cellIs" dxfId="58" priority="30" operator="equal">
      <formula>""</formula>
    </cfRule>
  </conditionalFormatting>
  <dataValidations count="1">
    <dataValidation type="list" allowBlank="1" showInputMessage="1" showErrorMessage="1" sqref="C20" xr:uid="{E98EE4FB-5530-4082-B395-FCEE9FC1BCB9}">
      <formula1>$K$18:$K$20</formula1>
    </dataValidation>
  </dataValidations>
  <pageMargins left="0.82677165354330717"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42" r:id="rId4" name="Check Box 6">
              <controlPr defaultSize="0" autoFill="0" autoLine="0" autoPict="0">
                <anchor moveWithCells="1">
                  <from>
                    <xdr:col>3</xdr:col>
                    <xdr:colOff>19050</xdr:colOff>
                    <xdr:row>40</xdr:row>
                    <xdr:rowOff>0</xdr:rowOff>
                  </from>
                  <to>
                    <xdr:col>3</xdr:col>
                    <xdr:colOff>1152525</xdr:colOff>
                    <xdr:row>41</xdr:row>
                    <xdr:rowOff>19050</xdr:rowOff>
                  </to>
                </anchor>
              </controlPr>
            </control>
          </mc:Choice>
        </mc:AlternateContent>
        <mc:AlternateContent xmlns:mc="http://schemas.openxmlformats.org/markup-compatibility/2006">
          <mc:Choice Requires="x14">
            <control shapeId="39989" r:id="rId5" name="Check Box 53">
              <controlPr defaultSize="0" autoFill="0" autoLine="0" autoPict="0">
                <anchor moveWithCells="1">
                  <from>
                    <xdr:col>2</xdr:col>
                    <xdr:colOff>19050</xdr:colOff>
                    <xdr:row>30</xdr:row>
                    <xdr:rowOff>0</xdr:rowOff>
                  </from>
                  <to>
                    <xdr:col>3</xdr:col>
                    <xdr:colOff>771525</xdr:colOff>
                    <xdr:row>31</xdr:row>
                    <xdr:rowOff>0</xdr:rowOff>
                  </to>
                </anchor>
              </controlPr>
            </control>
          </mc:Choice>
        </mc:AlternateContent>
        <mc:AlternateContent xmlns:mc="http://schemas.openxmlformats.org/markup-compatibility/2006">
          <mc:Choice Requires="x14">
            <control shapeId="39990" r:id="rId6" name="Check Box 54">
              <controlPr defaultSize="0" autoFill="0" autoLine="0" autoPict="0">
                <anchor moveWithCells="1">
                  <from>
                    <xdr:col>4</xdr:col>
                    <xdr:colOff>19050</xdr:colOff>
                    <xdr:row>37</xdr:row>
                    <xdr:rowOff>0</xdr:rowOff>
                  </from>
                  <to>
                    <xdr:col>4</xdr:col>
                    <xdr:colOff>1152525</xdr:colOff>
                    <xdr:row>38</xdr:row>
                    <xdr:rowOff>0</xdr:rowOff>
                  </to>
                </anchor>
              </controlPr>
            </control>
          </mc:Choice>
        </mc:AlternateContent>
        <mc:AlternateContent xmlns:mc="http://schemas.openxmlformats.org/markup-compatibility/2006">
          <mc:Choice Requires="x14">
            <control shapeId="39991" r:id="rId7" name="Check Box 55">
              <controlPr defaultSize="0" autoFill="0" autoLine="0" autoPict="0">
                <anchor moveWithCells="1">
                  <from>
                    <xdr:col>3</xdr:col>
                    <xdr:colOff>19050</xdr:colOff>
                    <xdr:row>37</xdr:row>
                    <xdr:rowOff>0</xdr:rowOff>
                  </from>
                  <to>
                    <xdr:col>3</xdr:col>
                    <xdr:colOff>1152525</xdr:colOff>
                    <xdr:row>38</xdr:row>
                    <xdr:rowOff>0</xdr:rowOff>
                  </to>
                </anchor>
              </controlPr>
            </control>
          </mc:Choice>
        </mc:AlternateContent>
        <mc:AlternateContent xmlns:mc="http://schemas.openxmlformats.org/markup-compatibility/2006">
          <mc:Choice Requires="x14">
            <control shapeId="39992" r:id="rId8" name="Check Box 56">
              <controlPr defaultSize="0" autoFill="0" autoLine="0" autoPict="0">
                <anchor moveWithCells="1">
                  <from>
                    <xdr:col>2</xdr:col>
                    <xdr:colOff>19050</xdr:colOff>
                    <xdr:row>37</xdr:row>
                    <xdr:rowOff>0</xdr:rowOff>
                  </from>
                  <to>
                    <xdr:col>3</xdr:col>
                    <xdr:colOff>771525</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9156-143D-47F6-B141-0BB3E86AA4D1}">
  <sheetPr>
    <tabColor rgb="FFFFCC99"/>
    <pageSetUpPr fitToPage="1"/>
  </sheetPr>
  <dimension ref="A1:M42"/>
  <sheetViews>
    <sheetView showGridLines="0" zoomScaleNormal="100" workbookViewId="0">
      <selection activeCell="C14" sqref="C14:F14"/>
    </sheetView>
  </sheetViews>
  <sheetFormatPr defaultColWidth="8.75" defaultRowHeight="13.5"/>
  <cols>
    <col min="1" max="1" width="5.25" style="28" customWidth="1"/>
    <col min="2" max="2" width="13.25" style="17" customWidth="1"/>
    <col min="3" max="3" width="5.125" style="17" customWidth="1"/>
    <col min="4" max="4" width="14.75" style="17" customWidth="1"/>
    <col min="5" max="5" width="16.75" style="17" customWidth="1"/>
    <col min="6" max="6" width="19.25" style="17" customWidth="1"/>
    <col min="7" max="7" width="1.625" style="17" customWidth="1"/>
    <col min="8" max="16384" width="8.75" style="17"/>
  </cols>
  <sheetData>
    <row r="1" spans="1:7" ht="18.75">
      <c r="A1" s="420" t="s">
        <v>84</v>
      </c>
      <c r="B1" s="420"/>
      <c r="C1" s="274"/>
      <c r="F1" s="39" t="s">
        <v>80</v>
      </c>
    </row>
    <row r="2" spans="1:7" s="20" customFormat="1" ht="19.149999999999999" customHeight="1">
      <c r="A2" s="22">
        <v>0</v>
      </c>
      <c r="B2" s="21"/>
      <c r="E2" s="19" t="s">
        <v>22</v>
      </c>
      <c r="F2" s="38">
        <f>IF('　入力シート_記入例'!C3="","",('　入力シート_記入例'!C3))</f>
        <v>45955</v>
      </c>
    </row>
    <row r="3" spans="1:7" s="20" customFormat="1" ht="12.6" customHeight="1">
      <c r="A3" s="22"/>
      <c r="B3" s="21"/>
      <c r="F3" s="24"/>
      <c r="G3" s="23"/>
    </row>
    <row r="4" spans="1:7" ht="18.75">
      <c r="A4" s="26"/>
      <c r="B4" s="222" t="str">
        <f>IF('　入力シート'!C4="","",'　入力シート'!C4)</f>
        <v/>
      </c>
      <c r="C4" s="445" t="s">
        <v>264</v>
      </c>
      <c r="D4" s="446"/>
      <c r="E4" s="446"/>
      <c r="F4" s="446"/>
      <c r="G4"/>
    </row>
    <row r="5" spans="1:7" ht="6" customHeight="1">
      <c r="A5" s="26"/>
      <c r="B5" s="45"/>
      <c r="D5"/>
      <c r="E5"/>
      <c r="F5"/>
      <c r="G5"/>
    </row>
    <row r="6" spans="1:7" customFormat="1" ht="18.75">
      <c r="A6" s="3"/>
      <c r="B6" s="46" t="s">
        <v>35</v>
      </c>
      <c r="C6" s="3"/>
      <c r="D6" s="3"/>
      <c r="E6" s="3"/>
    </row>
    <row r="7" spans="1:7" ht="9" customHeight="1" thickBot="1">
      <c r="A7" s="26"/>
      <c r="B7" s="6"/>
      <c r="C7" s="6"/>
      <c r="D7" s="3"/>
      <c r="E7" s="3"/>
      <c r="F7" s="3"/>
    </row>
    <row r="8" spans="1:7" ht="14.25">
      <c r="A8" s="26"/>
      <c r="B8" s="9" t="s">
        <v>7</v>
      </c>
      <c r="C8" s="447" t="str">
        <f>'　入力シート_記入例'!C5</f>
        <v>ｶﾌﾞｼｷｶﾞｲｼｬ　ﾐﾔｻﾞｷ</v>
      </c>
      <c r="D8" s="448"/>
      <c r="E8" s="448"/>
      <c r="F8" s="449"/>
    </row>
    <row r="9" spans="1:7" ht="14.25">
      <c r="A9" s="26">
        <v>1</v>
      </c>
      <c r="B9" s="10" t="s">
        <v>13</v>
      </c>
      <c r="C9" s="442" t="str">
        <f>'　入力シート_記入例'!C6</f>
        <v>株式会社　宮崎</v>
      </c>
      <c r="D9" s="443"/>
      <c r="E9" s="443"/>
      <c r="F9" s="444"/>
    </row>
    <row r="10" spans="1:7" ht="14.25">
      <c r="A10" s="26"/>
      <c r="B10" s="11" t="s">
        <v>7</v>
      </c>
      <c r="C10" s="442" t="str">
        <f>'　入力シート_記入例'!C7</f>
        <v>ﾐﾔｻﾞｷ　ﾀﾛｳ</v>
      </c>
      <c r="D10" s="443"/>
      <c r="E10" s="443"/>
      <c r="F10" s="444"/>
    </row>
    <row r="11" spans="1:7" ht="18" customHeight="1">
      <c r="A11" s="26">
        <v>2</v>
      </c>
      <c r="B11" s="10" t="s">
        <v>2</v>
      </c>
      <c r="C11" s="450" t="str">
        <f>'　入力シート_記入例'!C8</f>
        <v>宮崎　太郎</v>
      </c>
      <c r="D11" s="451"/>
      <c r="E11" s="451"/>
      <c r="F11" s="452"/>
    </row>
    <row r="12" spans="1:7" ht="18.75">
      <c r="A12" s="26"/>
      <c r="B12" s="421" t="s">
        <v>11</v>
      </c>
      <c r="C12" s="433" t="s">
        <v>8</v>
      </c>
      <c r="D12" s="434"/>
      <c r="E12" s="428" t="str">
        <f>'　入力シート_記入例'!D11</f>
        <v>880-0001</v>
      </c>
      <c r="F12" s="429"/>
    </row>
    <row r="13" spans="1:7" ht="18.75">
      <c r="A13" s="26">
        <v>3</v>
      </c>
      <c r="B13" s="422"/>
      <c r="C13" s="427" t="str">
        <f>'　入力シート_記入例'!C12:E12</f>
        <v>宮崎県宮崎市</v>
      </c>
      <c r="D13" s="428"/>
      <c r="E13" s="428"/>
      <c r="F13" s="429"/>
    </row>
    <row r="14" spans="1:7" ht="24">
      <c r="A14" s="26">
        <v>4</v>
      </c>
      <c r="B14" s="14" t="s">
        <v>17</v>
      </c>
      <c r="C14" s="427" t="str">
        <f>'　入力シート_記入例'!C13:E13</f>
        <v>宮崎市橘通り</v>
      </c>
      <c r="D14" s="428"/>
      <c r="E14" s="428"/>
      <c r="F14" s="429"/>
    </row>
    <row r="15" spans="1:7" ht="18.75">
      <c r="A15" s="26">
        <v>5</v>
      </c>
      <c r="B15" s="11" t="s">
        <v>9</v>
      </c>
      <c r="C15" s="427" t="str">
        <f>'　入力シート_記入例'!C14:E14</f>
        <v>0985-99-9999</v>
      </c>
      <c r="D15" s="428"/>
      <c r="E15" s="428"/>
      <c r="F15" s="429"/>
    </row>
    <row r="16" spans="1:7" ht="18.75">
      <c r="A16" s="26"/>
      <c r="B16" s="12" t="s">
        <v>12</v>
      </c>
      <c r="C16" s="427" t="str">
        <f>'　入力シート_記入例'!C15:E15</f>
        <v>0985-11-1111</v>
      </c>
      <c r="D16" s="428"/>
      <c r="E16" s="428"/>
      <c r="F16" s="429"/>
    </row>
    <row r="17" spans="1:13" ht="19.5" thickBot="1">
      <c r="A17" s="26"/>
      <c r="B17" s="13" t="s">
        <v>10</v>
      </c>
      <c r="C17" s="427" t="str">
        <f>'　入力シート_記入例'!C16:E16</f>
        <v>hanako-miyazaki@pref.miyazaki.lg.jp</v>
      </c>
      <c r="D17" s="428"/>
      <c r="E17" s="428"/>
      <c r="F17" s="429"/>
      <c r="K17" s="65" t="s">
        <v>6</v>
      </c>
      <c r="L17" s="65"/>
      <c r="M17" s="65"/>
    </row>
    <row r="18" spans="1:13" ht="9" customHeight="1">
      <c r="A18" s="26"/>
      <c r="B18" s="5"/>
      <c r="C18" s="5"/>
      <c r="D18" s="4"/>
      <c r="E18" s="4"/>
      <c r="F18" s="4"/>
      <c r="K18" s="216" t="s">
        <v>255</v>
      </c>
      <c r="L18" s="65"/>
      <c r="M18" s="65"/>
    </row>
    <row r="19" spans="1:13" ht="19.5" thickBot="1">
      <c r="A19" s="26"/>
      <c r="B19" s="46" t="s">
        <v>303</v>
      </c>
      <c r="C19" s="7"/>
      <c r="D19" s="3"/>
      <c r="E19" s="3"/>
      <c r="F19" s="3"/>
      <c r="K19" s="216" t="s">
        <v>253</v>
      </c>
      <c r="L19" s="65"/>
      <c r="M19" s="65"/>
    </row>
    <row r="20" spans="1:13" ht="24" customHeight="1" thickBot="1">
      <c r="A20" s="26"/>
      <c r="B20" s="215" t="s">
        <v>254</v>
      </c>
      <c r="C20" s="384" t="s">
        <v>255</v>
      </c>
      <c r="D20" s="385"/>
      <c r="E20" s="221" t="s">
        <v>263</v>
      </c>
      <c r="F20" s="4"/>
    </row>
    <row r="21" spans="1:13" ht="19.149999999999999" customHeight="1">
      <c r="A21" s="26"/>
      <c r="B21" s="423" t="s">
        <v>14</v>
      </c>
      <c r="C21" s="435" t="s">
        <v>191</v>
      </c>
      <c r="D21" s="436"/>
      <c r="E21" s="425" t="s">
        <v>225</v>
      </c>
      <c r="F21" s="383"/>
      <c r="G21" s="24"/>
    </row>
    <row r="22" spans="1:13" ht="23.25" customHeight="1" thickBot="1">
      <c r="A22" s="27"/>
      <c r="B22" s="424"/>
      <c r="C22" s="437"/>
      <c r="D22" s="438"/>
      <c r="E22" s="426"/>
      <c r="F22" s="383"/>
      <c r="G22" s="24"/>
    </row>
    <row r="23" spans="1:13" ht="23.45" customHeight="1" thickTop="1" thickBot="1">
      <c r="A23" s="28">
        <v>6</v>
      </c>
      <c r="B23" s="218">
        <v>500</v>
      </c>
      <c r="C23" s="381">
        <v>100</v>
      </c>
      <c r="D23" s="382"/>
      <c r="E23" s="231">
        <f>'様式２号_別添2_ほ場一覧 _記入例'!E7</f>
        <v>40.200000000000003</v>
      </c>
      <c r="F23" s="230"/>
      <c r="G23" s="20"/>
    </row>
    <row r="24" spans="1:13" ht="23.45" customHeight="1">
      <c r="A24" s="28">
        <v>7</v>
      </c>
      <c r="B24" s="386" t="s">
        <v>19</v>
      </c>
      <c r="C24" s="390" t="s">
        <v>20</v>
      </c>
      <c r="D24" s="391"/>
      <c r="E24" s="394" t="s">
        <v>285</v>
      </c>
      <c r="F24" s="395"/>
      <c r="G24" s="25"/>
    </row>
    <row r="25" spans="1:13" ht="23.45" customHeight="1" thickBot="1">
      <c r="A25" s="28">
        <v>8</v>
      </c>
      <c r="B25" s="387"/>
      <c r="C25" s="392" t="s">
        <v>21</v>
      </c>
      <c r="D25" s="393"/>
      <c r="E25" s="396" t="s">
        <v>286</v>
      </c>
      <c r="F25" s="397"/>
      <c r="G25" s="25"/>
    </row>
    <row r="26" spans="1:13" customFormat="1" ht="18" customHeight="1">
      <c r="A26" s="28"/>
      <c r="B26" s="227" t="s">
        <v>279</v>
      </c>
      <c r="C26" s="410" t="s">
        <v>280</v>
      </c>
      <c r="D26" s="411"/>
      <c r="E26" s="229" t="s">
        <v>281</v>
      </c>
      <c r="F26" s="228" t="s">
        <v>282</v>
      </c>
    </row>
    <row r="27" spans="1:13" customFormat="1" ht="18" customHeight="1" thickBot="1">
      <c r="A27" s="28">
        <v>10</v>
      </c>
      <c r="B27" s="232" t="s">
        <v>287</v>
      </c>
      <c r="C27" s="412">
        <v>45570</v>
      </c>
      <c r="D27" s="413"/>
      <c r="E27" s="232" t="s">
        <v>288</v>
      </c>
      <c r="F27" s="233">
        <v>45933</v>
      </c>
    </row>
    <row r="28" spans="1:13" customFormat="1" ht="19.5" thickBot="1">
      <c r="A28" s="3"/>
      <c r="B28" s="46" t="s">
        <v>249</v>
      </c>
      <c r="C28" s="3"/>
      <c r="E28" s="26" t="s">
        <v>203</v>
      </c>
    </row>
    <row r="29" spans="1:13" customFormat="1" ht="19.899999999999999" customHeight="1" thickBot="1">
      <c r="A29" s="17"/>
      <c r="B29" s="406" t="s">
        <v>250</v>
      </c>
      <c r="C29" s="407"/>
      <c r="D29" s="173" t="s">
        <v>251</v>
      </c>
      <c r="E29" s="174" t="s">
        <v>204</v>
      </c>
    </row>
    <row r="30" spans="1:13" customFormat="1" ht="19.899999999999999" customHeight="1" thickTop="1">
      <c r="A30" s="96">
        <v>13</v>
      </c>
      <c r="B30" s="408" t="s">
        <v>206</v>
      </c>
      <c r="C30" s="409"/>
      <c r="D30" s="175" t="s">
        <v>207</v>
      </c>
      <c r="E30" s="176" t="s">
        <v>208</v>
      </c>
    </row>
    <row r="31" spans="1:13" customFormat="1" ht="19.899999999999999" customHeight="1">
      <c r="A31" s="96">
        <v>14</v>
      </c>
      <c r="B31" s="416"/>
      <c r="C31" s="417"/>
      <c r="D31" s="177"/>
      <c r="E31" s="178"/>
    </row>
    <row r="32" spans="1:13" customFormat="1" ht="19.899999999999999" customHeight="1" thickBot="1">
      <c r="A32" s="96">
        <v>15</v>
      </c>
      <c r="B32" s="418"/>
      <c r="C32" s="419"/>
      <c r="D32" s="179"/>
      <c r="E32" s="180"/>
    </row>
    <row r="33" spans="1:7" ht="19.5" thickBot="1">
      <c r="A33" s="26"/>
      <c r="B33" s="46" t="s">
        <v>205</v>
      </c>
      <c r="C33" s="7"/>
      <c r="D33" s="3"/>
      <c r="E33" s="3"/>
      <c r="F33" s="3"/>
    </row>
    <row r="34" spans="1:7" ht="22.5" customHeight="1">
      <c r="A34" s="28">
        <v>16</v>
      </c>
      <c r="B34" s="377" t="s">
        <v>283</v>
      </c>
      <c r="C34" s="378"/>
      <c r="D34" s="194" t="s">
        <v>223</v>
      </c>
      <c r="E34" s="192">
        <v>220000</v>
      </c>
      <c r="F34" s="402" t="s">
        <v>36</v>
      </c>
      <c r="G34"/>
    </row>
    <row r="35" spans="1:7" ht="22.5" customHeight="1" thickBot="1">
      <c r="A35" s="28">
        <v>17</v>
      </c>
      <c r="B35" s="379"/>
      <c r="C35" s="380"/>
      <c r="D35" s="195" t="s">
        <v>284</v>
      </c>
      <c r="E35" s="193">
        <v>200000</v>
      </c>
      <c r="F35" s="403"/>
      <c r="G35"/>
    </row>
    <row r="36" spans="1:7" ht="33.75" customHeight="1" thickTop="1" thickBot="1">
      <c r="A36" s="28">
        <v>18</v>
      </c>
      <c r="B36" s="414" t="s">
        <v>252</v>
      </c>
      <c r="C36" s="398" t="s">
        <v>257</v>
      </c>
      <c r="D36" s="399"/>
      <c r="E36" s="235">
        <v>100</v>
      </c>
      <c r="F36" s="404">
        <f>IF($C$20="有機農産物",IF($E$37="","",ROUNDDOWN($E$37*0.5,0)),IF($C$20="有機加工食品",ROUNDDOWN($E$35*0.5,0),""))</f>
        <v>40200</v>
      </c>
      <c r="G36"/>
    </row>
    <row r="37" spans="1:7" ht="39.75" customHeight="1" thickBot="1">
      <c r="A37" s="28">
        <v>19</v>
      </c>
      <c r="B37" s="415"/>
      <c r="C37" s="400" t="s">
        <v>192</v>
      </c>
      <c r="D37" s="401"/>
      <c r="E37" s="234">
        <f>IF($C$20="有機農産物",IF($E$36="","",IF($E$35="","",$E$35*$E$23/$E$36)),"")</f>
        <v>80400.000000000015</v>
      </c>
      <c r="F37" s="405"/>
      <c r="G37"/>
    </row>
    <row r="38" spans="1:7" s="205" customFormat="1" ht="19.5" thickBot="1">
      <c r="A38" s="203"/>
      <c r="B38" s="209" t="s">
        <v>243</v>
      </c>
      <c r="C38" s="204"/>
      <c r="D38" s="204"/>
      <c r="E38" s="204"/>
      <c r="F38" s="204"/>
    </row>
    <row r="39" spans="1:7" ht="21" customHeight="1" thickBot="1">
      <c r="A39" s="28">
        <v>20</v>
      </c>
      <c r="B39" s="210" t="s">
        <v>241</v>
      </c>
      <c r="C39" s="388"/>
      <c r="D39" s="389"/>
      <c r="E39" s="211" t="s">
        <v>242</v>
      </c>
      <c r="F39" s="212">
        <f>C39</f>
        <v>0</v>
      </c>
    </row>
    <row r="40" spans="1:7" s="20" customFormat="1" ht="12.6" customHeight="1">
      <c r="A40" s="22"/>
      <c r="D40" s="8"/>
      <c r="E40" s="8"/>
      <c r="F40" s="8"/>
    </row>
    <row r="41" spans="1:7" ht="18.600000000000001" customHeight="1">
      <c r="B41" s="18"/>
      <c r="C41" s="18"/>
    </row>
    <row r="42" spans="1:7" ht="10.15" customHeight="1"/>
  </sheetData>
  <mergeCells count="38">
    <mergeCell ref="C39:D39"/>
    <mergeCell ref="B34:C35"/>
    <mergeCell ref="F34:F35"/>
    <mergeCell ref="B36:B37"/>
    <mergeCell ref="C36:D36"/>
    <mergeCell ref="F36:F37"/>
    <mergeCell ref="C37:D37"/>
    <mergeCell ref="B32:C32"/>
    <mergeCell ref="C23:D23"/>
    <mergeCell ref="B24:B25"/>
    <mergeCell ref="C24:D24"/>
    <mergeCell ref="E24:F24"/>
    <mergeCell ref="C25:D25"/>
    <mergeCell ref="E25:F25"/>
    <mergeCell ref="C26:D26"/>
    <mergeCell ref="C27:D27"/>
    <mergeCell ref="B29:C29"/>
    <mergeCell ref="B30:C30"/>
    <mergeCell ref="B31:C31"/>
    <mergeCell ref="C16:F16"/>
    <mergeCell ref="C17:F17"/>
    <mergeCell ref="C20:D20"/>
    <mergeCell ref="B21:B22"/>
    <mergeCell ref="C21:D22"/>
    <mergeCell ref="E21:E22"/>
    <mergeCell ref="F21:F22"/>
    <mergeCell ref="C15:F15"/>
    <mergeCell ref="A1:C1"/>
    <mergeCell ref="C4:F4"/>
    <mergeCell ref="C8:F8"/>
    <mergeCell ref="C9:F9"/>
    <mergeCell ref="C10:F10"/>
    <mergeCell ref="C11:F11"/>
    <mergeCell ref="B12:B13"/>
    <mergeCell ref="C12:D12"/>
    <mergeCell ref="E12:F12"/>
    <mergeCell ref="C13:F13"/>
    <mergeCell ref="C14:F14"/>
  </mergeCells>
  <phoneticPr fontId="1"/>
  <conditionalFormatting sqref="B20">
    <cfRule type="expression" dxfId="57" priority="11">
      <formula>$C$21="有機加工食品"</formula>
    </cfRule>
  </conditionalFormatting>
  <conditionalFormatting sqref="B23:C23">
    <cfRule type="expression" dxfId="56" priority="7">
      <formula>$C$20="有機加工食品"</formula>
    </cfRule>
    <cfRule type="cellIs" dxfId="55" priority="8" operator="equal">
      <formula>""</formula>
    </cfRule>
  </conditionalFormatting>
  <conditionalFormatting sqref="B27:C27 E27:F27">
    <cfRule type="cellIs" dxfId="54" priority="6" operator="equal">
      <formula>""</formula>
    </cfRule>
  </conditionalFormatting>
  <conditionalFormatting sqref="B30:E32">
    <cfRule type="cellIs" dxfId="53" priority="3" operator="equal">
      <formula>""</formula>
    </cfRule>
  </conditionalFormatting>
  <conditionalFormatting sqref="C39 F39">
    <cfRule type="cellIs" dxfId="52" priority="15" operator="equal">
      <formula>""</formula>
    </cfRule>
  </conditionalFormatting>
  <conditionalFormatting sqref="C20:D20">
    <cfRule type="cellIs" dxfId="51" priority="12" operator="equal">
      <formula>""</formula>
    </cfRule>
  </conditionalFormatting>
  <conditionalFormatting sqref="E34:E36">
    <cfRule type="cellIs" dxfId="50" priority="2" operator="equal">
      <formula>""</formula>
    </cfRule>
  </conditionalFormatting>
  <conditionalFormatting sqref="E36">
    <cfRule type="expression" dxfId="49" priority="1">
      <formula>$C$20="有機加工食品"</formula>
    </cfRule>
  </conditionalFormatting>
  <conditionalFormatting sqref="E24:F25">
    <cfRule type="cellIs" dxfId="48" priority="20" operator="equal">
      <formula>""</formula>
    </cfRule>
  </conditionalFormatting>
  <dataValidations count="1">
    <dataValidation type="list" allowBlank="1" showInputMessage="1" showErrorMessage="1" sqref="C20" xr:uid="{ABE21D78-2346-4FFF-8B97-AA7E9178A63D}">
      <formula1>$K$18:$K$20</formula1>
    </dataValidation>
  </dataValidations>
  <pageMargins left="0.82677165354330717" right="0.23622047244094491" top="0.55118110236220474" bottom="0.55118110236220474" header="0" footer="0"/>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Check Box 1">
              <controlPr defaultSize="0" autoFill="0" autoLine="0" autoPict="0">
                <anchor moveWithCells="1">
                  <from>
                    <xdr:col>3</xdr:col>
                    <xdr:colOff>19050</xdr:colOff>
                    <xdr:row>40</xdr:row>
                    <xdr:rowOff>0</xdr:rowOff>
                  </from>
                  <to>
                    <xdr:col>4</xdr:col>
                    <xdr:colOff>28575</xdr:colOff>
                    <xdr:row>41</xdr:row>
                    <xdr:rowOff>19050</xdr:rowOff>
                  </to>
                </anchor>
              </controlPr>
            </control>
          </mc:Choice>
        </mc:AlternateContent>
        <mc:AlternateContent xmlns:mc="http://schemas.openxmlformats.org/markup-compatibility/2006">
          <mc:Choice Requires="x14">
            <control shapeId="315394" r:id="rId5" name="Check Box 2">
              <controlPr defaultSize="0" autoFill="0" autoLine="0" autoPict="0">
                <anchor moveWithCells="1">
                  <from>
                    <xdr:col>2</xdr:col>
                    <xdr:colOff>19050</xdr:colOff>
                    <xdr:row>30</xdr:row>
                    <xdr:rowOff>0</xdr:rowOff>
                  </from>
                  <to>
                    <xdr:col>3</xdr:col>
                    <xdr:colOff>771525</xdr:colOff>
                    <xdr:row>31</xdr:row>
                    <xdr:rowOff>0</xdr:rowOff>
                  </to>
                </anchor>
              </controlPr>
            </control>
          </mc:Choice>
        </mc:AlternateContent>
        <mc:AlternateContent xmlns:mc="http://schemas.openxmlformats.org/markup-compatibility/2006">
          <mc:Choice Requires="x14">
            <control shapeId="315395" r:id="rId6" name="Check Box 3">
              <controlPr defaultSize="0" autoFill="0" autoLine="0" autoPict="0">
                <anchor moveWithCells="1">
                  <from>
                    <xdr:col>4</xdr:col>
                    <xdr:colOff>19050</xdr:colOff>
                    <xdr:row>37</xdr:row>
                    <xdr:rowOff>0</xdr:rowOff>
                  </from>
                  <to>
                    <xdr:col>4</xdr:col>
                    <xdr:colOff>1152525</xdr:colOff>
                    <xdr:row>38</xdr:row>
                    <xdr:rowOff>0</xdr:rowOff>
                  </to>
                </anchor>
              </controlPr>
            </control>
          </mc:Choice>
        </mc:AlternateContent>
        <mc:AlternateContent xmlns:mc="http://schemas.openxmlformats.org/markup-compatibility/2006">
          <mc:Choice Requires="x14">
            <control shapeId="315396" r:id="rId7" name="Check Box 4">
              <controlPr defaultSize="0" autoFill="0" autoLine="0" autoPict="0">
                <anchor moveWithCells="1">
                  <from>
                    <xdr:col>3</xdr:col>
                    <xdr:colOff>19050</xdr:colOff>
                    <xdr:row>37</xdr:row>
                    <xdr:rowOff>0</xdr:rowOff>
                  </from>
                  <to>
                    <xdr:col>4</xdr:col>
                    <xdr:colOff>28575</xdr:colOff>
                    <xdr:row>38</xdr:row>
                    <xdr:rowOff>0</xdr:rowOff>
                  </to>
                </anchor>
              </controlPr>
            </control>
          </mc:Choice>
        </mc:AlternateContent>
        <mc:AlternateContent xmlns:mc="http://schemas.openxmlformats.org/markup-compatibility/2006">
          <mc:Choice Requires="x14">
            <control shapeId="315397" r:id="rId8" name="Check Box 5">
              <controlPr defaultSize="0" autoFill="0" autoLine="0" autoPict="0">
                <anchor moveWithCells="1">
                  <from>
                    <xdr:col>2</xdr:col>
                    <xdr:colOff>19050</xdr:colOff>
                    <xdr:row>37</xdr:row>
                    <xdr:rowOff>0</xdr:rowOff>
                  </from>
                  <to>
                    <xdr:col>3</xdr:col>
                    <xdr:colOff>771525</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有機JAS認証の補助金要件チェックフロー</vt:lpstr>
      <vt:lpstr>　入力シート</vt:lpstr>
      <vt:lpstr>　入力シート_記入例</vt:lpstr>
      <vt:lpstr>様式第1号-1 提出書類チェックシート </vt:lpstr>
      <vt:lpstr>様式第１号-2 振込先口座情報 </vt:lpstr>
      <vt:lpstr>様式第１号-3 誓約書</vt:lpstr>
      <vt:lpstr>様式第２号_事業計画（実施）カガミ</vt:lpstr>
      <vt:lpstr>様式２号ー２－２（認証）</vt:lpstr>
      <vt:lpstr>様式２号ー２－２（認証）記入例_有機農産物</vt:lpstr>
      <vt:lpstr>様式２号ー２－２（認証）記入例_有機加工食品</vt:lpstr>
      <vt:lpstr>様式2号_別添1_構成員</vt:lpstr>
      <vt:lpstr>様式２号_別添2_ほ場一覧 </vt:lpstr>
      <vt:lpstr>様式２号_別添2_ほ場一覧 _記入例</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入力シート_記入例'!Print_Area</vt:lpstr>
      <vt:lpstr>有機JAS認証の補助金要件チェックフロー!Print_Area</vt:lpstr>
      <vt:lpstr>様式2号_別添1_構成員!Print_Area</vt:lpstr>
      <vt:lpstr>'様式２号_別添2_ほ場一覧 '!Print_Area</vt:lpstr>
      <vt:lpstr>'様式２号_別添2_ほ場一覧 _記入例'!Print_Area</vt:lpstr>
      <vt:lpstr>'様式２号ー２－２（認証）'!Print_Area</vt:lpstr>
      <vt:lpstr>'様式２号ー２－２（認証）記入例_有機加工食品'!Print_Area</vt:lpstr>
      <vt:lpstr>'様式２号ー２－２（認証）記入例_有機農産物'!Print_Area</vt:lpstr>
      <vt:lpstr>'様式第1号-1 提出書類チェックシート '!Print_Area</vt:lpstr>
      <vt:lpstr>'様式第１号-2 振込先口座情報 '!Print_Area</vt:lpstr>
      <vt:lpstr>'様式第１号-3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小島 慶太</cp:lastModifiedBy>
  <cp:lastPrinted>2025-05-20T11:00:07Z</cp:lastPrinted>
  <dcterms:created xsi:type="dcterms:W3CDTF">2023-07-21T01:58:09Z</dcterms:created>
  <dcterms:modified xsi:type="dcterms:W3CDTF">2025-05-20T11:02:56Z</dcterms:modified>
</cp:coreProperties>
</file>