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2.xml" ContentType="application/vnd.openxmlformats-officedocument.drawing+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3.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45.xml" ContentType="application/vnd.ms-excel.controlproperties+xml"/>
  <Override PartName="/xl/ctrlProps/ctrlProp46.xml" ContentType="application/vnd.ms-excel.controlproperties+xml"/>
  <Override PartName="/xl/drawings/drawing7.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drawings/drawing8.xml" ContentType="application/vnd.openxmlformats-officedocument.drawing+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drawings/drawing9.xml" ContentType="application/vnd.openxmlformats-officedocument.drawing+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10.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drawings/drawing17.xml" ContentType="application/vnd.openxmlformats-officedocument.drawing+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defaultThemeVersion="166925"/>
  <mc:AlternateContent xmlns:mc="http://schemas.openxmlformats.org/markup-compatibility/2006">
    <mc:Choice Requires="x15">
      <x15ac:absPath xmlns:x15ac="http://schemas.microsoft.com/office/spreadsheetml/2010/11/ac" url="D:\有機農業\★★協議会\01-2  要領・様式\02 様式\R6\"/>
    </mc:Choice>
  </mc:AlternateContent>
  <xr:revisionPtr revIDLastSave="0" documentId="13_ncr:1_{63834F24-B77A-4B3D-843E-5ABE5B954ED7}" xr6:coauthVersionLast="36" xr6:coauthVersionMax="36" xr10:uidLastSave="{00000000-0000-0000-0000-000000000000}"/>
  <bookViews>
    <workbookView xWindow="-105" yWindow="-105" windowWidth="23250" windowHeight="12450" xr2:uid="{00000000-000D-0000-FFFF-FFFF00000000}"/>
  </bookViews>
  <sheets>
    <sheet name="有機転換の補助金要件チェックフロー" sheetId="79" r:id="rId1"/>
    <sheet name="有機転換の補助金要件チェックフロー記入例" sheetId="80" r:id="rId2"/>
    <sheet name="様式第1号-1　提出書類チェックシート" sheetId="77" r:id="rId3"/>
    <sheet name="　入力シート" sheetId="45" r:id="rId4"/>
    <sheet name="　入力シート 記入例" sheetId="87" r:id="rId5"/>
    <sheet name="様式第1号-２　振込先口座情報" sheetId="85" r:id="rId6"/>
    <sheet name="様式第1号-３　誓約書" sheetId="86" r:id="rId7"/>
    <sheet name="様式第２号_事業計画（実施）カガミ" sheetId="50" r:id="rId8"/>
    <sheet name="様式２号ー２－１(転換）" sheetId="20" r:id="rId9"/>
    <sheet name="様式２号ー２－１(転換）記入例" sheetId="82" r:id="rId10"/>
    <sheet name="様式２号_別添２_ほ場一覧兼補助申請額算定シート" sheetId="56" r:id="rId11"/>
    <sheet name="様式２号_別添２_ほ場一覧兼補助申請額算定シート _記入例" sheetId="89" r:id="rId12"/>
    <sheet name="参考様式2_生産行程管理記録 " sheetId="75" r:id="rId13"/>
    <sheet name="様式2号_別添１_構成員" sheetId="57" r:id="rId14"/>
    <sheet name="様式第５号_交付申請書" sheetId="91" r:id="rId15"/>
    <sheet name="変更時→" sheetId="66" r:id="rId16"/>
    <sheet name="様式第３号_変更申請書" sheetId="67" r:id="rId17"/>
    <sheet name="様式第３号_1_変更届" sheetId="90" r:id="rId18"/>
    <sheet name="廃止→" sheetId="69" r:id="rId19"/>
    <sheet name="様式第４号_廃止届" sheetId="68" r:id="rId20"/>
    <sheet name="実績報告→" sheetId="52" r:id="rId21"/>
    <sheet name="参考様式2_生産行程管理記録 _実績" sheetId="84" r:id="rId22"/>
  </sheets>
  <definedNames>
    <definedName name="_xlnm.Print_Area" localSheetId="3">'　入力シート'!$A:$E</definedName>
    <definedName name="_xlnm.Print_Area" localSheetId="4">'　入力シート 記入例'!$B:$S</definedName>
    <definedName name="_xlnm.Print_Area" localSheetId="12">'参考様式2_生産行程管理記録 '!$A$1:$AZ$26</definedName>
    <definedName name="_xlnm.Print_Area" localSheetId="21">'参考様式2_生産行程管理記録 _実績'!$A$1:$BD$28</definedName>
    <definedName name="_xlnm.Print_Area" localSheetId="0">有機転換の補助金要件チェックフロー!$B:$J</definedName>
    <definedName name="_xlnm.Print_Area" localSheetId="1">有機転換の補助金要件チェックフロー記入例!$B:$J</definedName>
    <definedName name="_xlnm.Print_Area" localSheetId="13">様式2号_別添１_構成員!$A:$AX</definedName>
    <definedName name="_xlnm.Print_Area" localSheetId="10">様式２号_別添２_ほ場一覧兼補助申請額算定シート!$A:$X</definedName>
    <definedName name="_xlnm.Print_Area" localSheetId="11">'様式２号_別添２_ほ場一覧兼補助申請額算定シート _記入例'!$A:$X</definedName>
    <definedName name="_xlnm.Print_Area" localSheetId="8">'様式２号ー２－１(転換）'!$A:$E</definedName>
    <definedName name="_xlnm.Print_Area" localSheetId="9">'様式２号ー２－１(転換）記入例'!$A:$M</definedName>
    <definedName name="_xlnm.Print_Area" localSheetId="2">'様式第1号-1　提出書類チェックシート'!$A:$H</definedName>
    <definedName name="_xlnm.Print_Area" localSheetId="5">'様式第1号-２　振込先口座情報'!$A:$D</definedName>
    <definedName name="_xlnm.Print_Area" localSheetId="6">'様式第1号-３　誓約書'!$A$1:$H$27</definedName>
    <definedName name="_xlnm.Print_Area" localSheetId="7">'様式第２号_事業計画（実施）カガミ'!$A:$J</definedName>
    <definedName name="_xlnm.Print_Area" localSheetId="17">様式第３号_1_変更届!$A:$I</definedName>
    <definedName name="_xlnm.Print_Area" localSheetId="16">様式第３号_変更申請書!$A:$I</definedName>
    <definedName name="_xlnm.Print_Area" localSheetId="19">様式第４号_廃止届!$A:$I</definedName>
    <definedName name="_xlnm.Print_Area" localSheetId="14">様式第５号_交付申請書!$A:$I</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8" i="91" l="1"/>
  <c r="G7" i="91"/>
  <c r="G6" i="91"/>
  <c r="H5" i="91"/>
  <c r="G4" i="91"/>
  <c r="G4" i="50"/>
  <c r="E50" i="82" l="1"/>
  <c r="E51" i="20"/>
  <c r="H10" i="89" l="1"/>
  <c r="H9" i="89"/>
  <c r="I15" i="56" l="1"/>
  <c r="F15" i="56" s="1"/>
  <c r="O15" i="56"/>
  <c r="P15" i="56"/>
  <c r="R15" i="56" s="1"/>
  <c r="Q15" i="56"/>
  <c r="U15" i="56" s="1"/>
  <c r="I16" i="56"/>
  <c r="F16" i="56" s="1"/>
  <c r="W16" i="56" s="1"/>
  <c r="O16" i="56"/>
  <c r="P16" i="56"/>
  <c r="R16" i="56" s="1"/>
  <c r="Q16" i="56"/>
  <c r="T16" i="56"/>
  <c r="U16" i="56"/>
  <c r="V16" i="56"/>
  <c r="X16" i="56"/>
  <c r="I17" i="56"/>
  <c r="F17" i="56" s="1"/>
  <c r="W17" i="56" s="1"/>
  <c r="O17" i="56"/>
  <c r="P17" i="56"/>
  <c r="R17" i="56" s="1"/>
  <c r="Q17" i="56"/>
  <c r="T17" i="56"/>
  <c r="U17" i="56"/>
  <c r="V17" i="56"/>
  <c r="X17" i="56"/>
  <c r="I18" i="56"/>
  <c r="F18" i="56" s="1"/>
  <c r="W18" i="56" s="1"/>
  <c r="O18" i="56"/>
  <c r="P18" i="56"/>
  <c r="R18" i="56" s="1"/>
  <c r="Q18" i="56"/>
  <c r="T18" i="56"/>
  <c r="U18" i="56"/>
  <c r="V18" i="56"/>
  <c r="X18" i="56"/>
  <c r="V15" i="56" l="1"/>
  <c r="E10" i="56"/>
  <c r="E9" i="56"/>
  <c r="E8" i="56"/>
  <c r="H10" i="56"/>
  <c r="H9" i="56"/>
  <c r="W15" i="56"/>
  <c r="X15" i="56" s="1"/>
  <c r="S18" i="56"/>
  <c r="S17" i="56"/>
  <c r="S16" i="56"/>
  <c r="S15" i="56"/>
  <c r="T15" i="56" s="1"/>
  <c r="G8" i="90" l="1"/>
  <c r="G7" i="90"/>
  <c r="G6" i="90"/>
  <c r="H5" i="90"/>
  <c r="D38" i="20" l="1"/>
  <c r="F5" i="89" l="1"/>
  <c r="C5" i="89"/>
  <c r="X29" i="89"/>
  <c r="T29" i="89"/>
  <c r="Q29" i="89"/>
  <c r="V29" i="89" s="1"/>
  <c r="P29" i="89"/>
  <c r="S29" i="89" s="1"/>
  <c r="O29" i="89"/>
  <c r="I29" i="89"/>
  <c r="F29" i="89"/>
  <c r="W29" i="89" s="1"/>
  <c r="X28" i="89"/>
  <c r="T28" i="89"/>
  <c r="Q28" i="89"/>
  <c r="U28" i="89" s="1"/>
  <c r="P28" i="89"/>
  <c r="S28" i="89" s="1"/>
  <c r="O28" i="89"/>
  <c r="I28" i="89"/>
  <c r="F28" i="89"/>
  <c r="W28" i="89" s="1"/>
  <c r="X27" i="89"/>
  <c r="T27" i="89"/>
  <c r="Q27" i="89"/>
  <c r="U27" i="89" s="1"/>
  <c r="P27" i="89"/>
  <c r="S27" i="89" s="1"/>
  <c r="O27" i="89"/>
  <c r="I27" i="89"/>
  <c r="F27" i="89"/>
  <c r="W27" i="89" s="1"/>
  <c r="X26" i="89"/>
  <c r="T26" i="89"/>
  <c r="Q26" i="89"/>
  <c r="U26" i="89" s="1"/>
  <c r="P26" i="89"/>
  <c r="S26" i="89" s="1"/>
  <c r="O26" i="89"/>
  <c r="I26" i="89"/>
  <c r="F26" i="89"/>
  <c r="W26" i="89" s="1"/>
  <c r="X25" i="89"/>
  <c r="T25" i="89"/>
  <c r="Q25" i="89"/>
  <c r="U25" i="89" s="1"/>
  <c r="P25" i="89"/>
  <c r="S25" i="89" s="1"/>
  <c r="O25" i="89"/>
  <c r="I25" i="89"/>
  <c r="F25" i="89"/>
  <c r="W25" i="89" s="1"/>
  <c r="Q24" i="89"/>
  <c r="V24" i="89" s="1"/>
  <c r="P24" i="89"/>
  <c r="S24" i="89" s="1"/>
  <c r="O24" i="89"/>
  <c r="I24" i="89"/>
  <c r="F24" i="89"/>
  <c r="W24" i="89" s="1"/>
  <c r="R23" i="89"/>
  <c r="Q23" i="89"/>
  <c r="U23" i="89" s="1"/>
  <c r="P23" i="89"/>
  <c r="S23" i="89" s="1"/>
  <c r="O23" i="89"/>
  <c r="I23" i="89"/>
  <c r="F23" i="89"/>
  <c r="W23" i="89" s="1"/>
  <c r="R22" i="89"/>
  <c r="T22" i="89" s="1"/>
  <c r="Q22" i="89"/>
  <c r="U22" i="89" s="1"/>
  <c r="P22" i="89"/>
  <c r="S22" i="89" s="1"/>
  <c r="O22" i="89"/>
  <c r="I22" i="89"/>
  <c r="F22" i="89"/>
  <c r="W22" i="89" s="1"/>
  <c r="R21" i="89"/>
  <c r="Q21" i="89"/>
  <c r="V21" i="89" s="1"/>
  <c r="P21" i="89"/>
  <c r="S21" i="89" s="1"/>
  <c r="O21" i="89"/>
  <c r="I21" i="89"/>
  <c r="F21" i="89"/>
  <c r="W21" i="89" s="1"/>
  <c r="R20" i="89"/>
  <c r="T20" i="89" s="1"/>
  <c r="Q20" i="89"/>
  <c r="V20" i="89" s="1"/>
  <c r="P20" i="89"/>
  <c r="S20" i="89" s="1"/>
  <c r="O20" i="89"/>
  <c r="I20" i="89"/>
  <c r="F20" i="89"/>
  <c r="W20" i="89" s="1"/>
  <c r="R19" i="89"/>
  <c r="Q19" i="89"/>
  <c r="U19" i="89" s="1"/>
  <c r="P19" i="89"/>
  <c r="S19" i="89" s="1"/>
  <c r="O19" i="89"/>
  <c r="I19" i="89"/>
  <c r="F19" i="89"/>
  <c r="W19" i="89" s="1"/>
  <c r="R18" i="89"/>
  <c r="T18" i="89" s="1"/>
  <c r="Q18" i="89"/>
  <c r="U18" i="89" s="1"/>
  <c r="P18" i="89"/>
  <c r="S18" i="89" s="1"/>
  <c r="O18" i="89"/>
  <c r="I18" i="89"/>
  <c r="F18" i="89"/>
  <c r="W18" i="89" s="1"/>
  <c r="R17" i="89"/>
  <c r="Q17" i="89"/>
  <c r="V17" i="89" s="1"/>
  <c r="P17" i="89"/>
  <c r="S17" i="89" s="1"/>
  <c r="O17" i="89"/>
  <c r="I17" i="89"/>
  <c r="F17" i="89"/>
  <c r="W17" i="89" s="1"/>
  <c r="R16" i="89"/>
  <c r="T16" i="89" s="1"/>
  <c r="Q16" i="89"/>
  <c r="U16" i="89" s="1"/>
  <c r="P16" i="89"/>
  <c r="S16" i="89" s="1"/>
  <c r="O16" i="89"/>
  <c r="I16" i="89"/>
  <c r="F16" i="89"/>
  <c r="W16" i="89" s="1"/>
  <c r="R15" i="89"/>
  <c r="Q15" i="89"/>
  <c r="U15" i="89" s="1"/>
  <c r="P15" i="89"/>
  <c r="S15" i="89" s="1"/>
  <c r="O15" i="89"/>
  <c r="I15" i="89"/>
  <c r="F15" i="89"/>
  <c r="Q21" i="56"/>
  <c r="V21" i="56" s="1"/>
  <c r="P21" i="56"/>
  <c r="S21" i="56" s="1"/>
  <c r="O21" i="56"/>
  <c r="I21" i="56"/>
  <c r="F21" i="56" s="1"/>
  <c r="W21" i="56" s="1"/>
  <c r="Q20" i="56"/>
  <c r="U20" i="56" s="1"/>
  <c r="P20" i="56"/>
  <c r="S20" i="56" s="1"/>
  <c r="O20" i="56"/>
  <c r="I20" i="56"/>
  <c r="F20" i="56" s="1"/>
  <c r="W20" i="56" s="1"/>
  <c r="I19" i="56"/>
  <c r="I22" i="56"/>
  <c r="I23" i="56"/>
  <c r="I24" i="56"/>
  <c r="I25" i="56"/>
  <c r="I26" i="56"/>
  <c r="I27" i="56"/>
  <c r="I28" i="56"/>
  <c r="I29" i="56"/>
  <c r="X15" i="89" l="1"/>
  <c r="T15" i="89"/>
  <c r="T17" i="89"/>
  <c r="T19" i="89"/>
  <c r="T21" i="89"/>
  <c r="T23" i="89"/>
  <c r="U17" i="89"/>
  <c r="X17" i="89" s="1"/>
  <c r="U20" i="89"/>
  <c r="X20" i="89" s="1"/>
  <c r="U21" i="89"/>
  <c r="X21" i="89" s="1"/>
  <c r="U24" i="89"/>
  <c r="X24" i="89" s="1"/>
  <c r="U29" i="89"/>
  <c r="E10" i="89"/>
  <c r="D26" i="82" s="1"/>
  <c r="V15" i="89"/>
  <c r="V16" i="89"/>
  <c r="X16" i="89" s="1"/>
  <c r="V18" i="89"/>
  <c r="X18" i="89" s="1"/>
  <c r="V19" i="89"/>
  <c r="X19" i="89" s="1"/>
  <c r="V22" i="89"/>
  <c r="X22" i="89" s="1"/>
  <c r="V23" i="89"/>
  <c r="X23" i="89" s="1"/>
  <c r="R24" i="89"/>
  <c r="T24" i="89" s="1"/>
  <c r="R25" i="89"/>
  <c r="V25" i="89"/>
  <c r="R26" i="89"/>
  <c r="V26" i="89"/>
  <c r="R27" i="89"/>
  <c r="V27" i="89"/>
  <c r="R28" i="89"/>
  <c r="V28" i="89"/>
  <c r="R29" i="89"/>
  <c r="E9" i="89"/>
  <c r="D25" i="82" s="1"/>
  <c r="W15" i="89"/>
  <c r="E8" i="89"/>
  <c r="D24" i="82" s="1"/>
  <c r="U21" i="56"/>
  <c r="X21" i="56" s="1"/>
  <c r="R21" i="56"/>
  <c r="T21" i="56" s="1"/>
  <c r="R20" i="56"/>
  <c r="T20" i="56" s="1"/>
  <c r="V20" i="56"/>
  <c r="X20" i="56" s="1"/>
  <c r="F5" i="56"/>
  <c r="C5" i="56"/>
  <c r="I10" i="89" l="1"/>
  <c r="E45" i="82" s="1"/>
  <c r="D45" i="82"/>
  <c r="I9" i="89"/>
  <c r="E44" i="82" s="1"/>
  <c r="D44" i="82"/>
  <c r="E7" i="89"/>
  <c r="E2" i="82"/>
  <c r="T25" i="56" l="1"/>
  <c r="T26" i="56"/>
  <c r="T27" i="56"/>
  <c r="T28" i="56"/>
  <c r="T29" i="56"/>
  <c r="Q29" i="56" l="1"/>
  <c r="P29" i="56"/>
  <c r="O29" i="56"/>
  <c r="Q28" i="56"/>
  <c r="P28" i="56"/>
  <c r="O28" i="56"/>
  <c r="Q27" i="56"/>
  <c r="P27" i="56"/>
  <c r="O27" i="56"/>
  <c r="Q26" i="56"/>
  <c r="P26" i="56"/>
  <c r="O26" i="56"/>
  <c r="Q25" i="56"/>
  <c r="P25" i="56"/>
  <c r="O25" i="56"/>
  <c r="Q24" i="56"/>
  <c r="P24" i="56"/>
  <c r="O24" i="56"/>
  <c r="Q23" i="56"/>
  <c r="P23" i="56"/>
  <c r="O23" i="56"/>
  <c r="Q22" i="56"/>
  <c r="P22" i="56"/>
  <c r="O22" i="56"/>
  <c r="Q19" i="56"/>
  <c r="P19" i="56"/>
  <c r="O19" i="56"/>
  <c r="V28" i="56" l="1"/>
  <c r="U28" i="56"/>
  <c r="S26" i="56"/>
  <c r="R26" i="56"/>
  <c r="U27" i="56"/>
  <c r="V27" i="56"/>
  <c r="S27" i="56"/>
  <c r="R27" i="56"/>
  <c r="R25" i="56"/>
  <c r="S25" i="56"/>
  <c r="U26" i="56"/>
  <c r="V26" i="56"/>
  <c r="R29" i="56"/>
  <c r="S29" i="56"/>
  <c r="V25" i="56"/>
  <c r="U25" i="56"/>
  <c r="R28" i="56"/>
  <c r="S28" i="56"/>
  <c r="V29" i="56"/>
  <c r="U29" i="56"/>
  <c r="V24" i="56"/>
  <c r="U24" i="56"/>
  <c r="S24" i="56"/>
  <c r="R24" i="56"/>
  <c r="R23" i="56"/>
  <c r="S23" i="56"/>
  <c r="V23" i="56"/>
  <c r="U23" i="56"/>
  <c r="R22" i="56"/>
  <c r="S22" i="56"/>
  <c r="V22" i="56"/>
  <c r="U22" i="56"/>
  <c r="V19" i="56"/>
  <c r="U19" i="56"/>
  <c r="R19" i="56"/>
  <c r="S19" i="56"/>
  <c r="C16" i="82"/>
  <c r="C17" i="82"/>
  <c r="C15" i="82"/>
  <c r="C14" i="82"/>
  <c r="C13" i="82"/>
  <c r="D12" i="82"/>
  <c r="C9" i="82"/>
  <c r="C10" i="82"/>
  <c r="C11" i="82"/>
  <c r="C8" i="82"/>
  <c r="N7" i="57" l="1"/>
  <c r="N6" i="57"/>
  <c r="E2" i="20" l="1"/>
  <c r="C3" i="85"/>
  <c r="H2" i="50" l="1"/>
  <c r="X25" i="56" l="1"/>
  <c r="X26" i="56"/>
  <c r="X27" i="56"/>
  <c r="X28" i="56"/>
  <c r="X29" i="56"/>
  <c r="J16" i="79"/>
  <c r="J5" i="80"/>
  <c r="J5" i="79"/>
  <c r="J16" i="80"/>
  <c r="E24" i="82" l="1"/>
  <c r="T22" i="56" l="1"/>
  <c r="T19" i="56"/>
  <c r="T23" i="56"/>
  <c r="T24" i="56"/>
  <c r="F19" i="56"/>
  <c r="W19" i="56" s="1"/>
  <c r="F22" i="56"/>
  <c r="W22" i="56" s="1"/>
  <c r="F23" i="56"/>
  <c r="W23" i="56" s="1"/>
  <c r="X19" i="56" l="1"/>
  <c r="X22" i="56"/>
  <c r="X23" i="56"/>
  <c r="D45" i="20"/>
  <c r="F24" i="56"/>
  <c r="F25" i="56"/>
  <c r="W25" i="56" s="1"/>
  <c r="F26" i="56"/>
  <c r="W26" i="56" s="1"/>
  <c r="F27" i="56"/>
  <c r="W27" i="56" s="1"/>
  <c r="F28" i="56"/>
  <c r="W28" i="56" s="1"/>
  <c r="F29" i="56"/>
  <c r="W29" i="56" s="1"/>
  <c r="D25" i="20" l="1"/>
  <c r="D24" i="20"/>
  <c r="D26" i="20"/>
  <c r="W24" i="56"/>
  <c r="X24" i="56" s="1"/>
  <c r="I9" i="56"/>
  <c r="E45" i="20" s="1"/>
  <c r="E24" i="20" l="1"/>
  <c r="D46" i="20"/>
  <c r="I10" i="56"/>
  <c r="E46" i="20" s="1"/>
  <c r="E47" i="20" l="1"/>
  <c r="E46" i="82"/>
  <c r="E7" i="56"/>
  <c r="G9" i="68" l="1"/>
  <c r="G8" i="68"/>
  <c r="G7" i="68"/>
  <c r="H6" i="68"/>
  <c r="G8" i="67"/>
  <c r="G7" i="67"/>
  <c r="G6" i="67"/>
  <c r="H5" i="67"/>
  <c r="G8" i="50"/>
  <c r="G7" i="50"/>
  <c r="G6" i="50"/>
  <c r="H5" i="50"/>
  <c r="C14" i="20" l="1"/>
  <c r="C17" i="20"/>
  <c r="C16" i="20"/>
  <c r="C15" i="20"/>
  <c r="C13" i="20"/>
  <c r="D12" i="20"/>
  <c r="C11" i="20"/>
  <c r="C10" i="20"/>
  <c r="C9" i="20"/>
  <c r="C8" i="20"/>
</calcChain>
</file>

<file path=xl/sharedStrings.xml><?xml version="1.0" encoding="utf-8"?>
<sst xmlns="http://schemas.openxmlformats.org/spreadsheetml/2006/main" count="754" uniqueCount="409">
  <si>
    <t>代表者名</t>
    <rPh sb="0" eb="3">
      <t>ダイヒョウシャ</t>
    </rPh>
    <rPh sb="3" eb="4">
      <t>ナ</t>
    </rPh>
    <phoneticPr fontId="1"/>
  </si>
  <si>
    <t>所在地</t>
    <rPh sb="0" eb="3">
      <t>ショザイチ</t>
    </rPh>
    <phoneticPr fontId="1"/>
  </si>
  <si>
    <t>〒</t>
    <phoneticPr fontId="1"/>
  </si>
  <si>
    <t>代表者</t>
    <rPh sb="0" eb="3">
      <t>ダイヒョウシャ</t>
    </rPh>
    <phoneticPr fontId="10"/>
  </si>
  <si>
    <t>所在地</t>
    <rPh sb="0" eb="3">
      <t>ショザイチ</t>
    </rPh>
    <phoneticPr fontId="10"/>
  </si>
  <si>
    <t>氏名</t>
    <rPh sb="0" eb="2">
      <t>シメイ</t>
    </rPh>
    <phoneticPr fontId="1"/>
  </si>
  <si>
    <t>作業内容</t>
    <rPh sb="0" eb="2">
      <t>サギョウ</t>
    </rPh>
    <rPh sb="2" eb="4">
      <t>ナイヨウ</t>
    </rPh>
    <phoneticPr fontId="1"/>
  </si>
  <si>
    <t>年月日</t>
    <rPh sb="0" eb="3">
      <t>ネンガッピ</t>
    </rPh>
    <phoneticPr fontId="1"/>
  </si>
  <si>
    <t>備考</t>
    <rPh sb="0" eb="2">
      <t>ビコウ</t>
    </rPh>
    <phoneticPr fontId="1"/>
  </si>
  <si>
    <t>プルダウンメニュー</t>
    <phoneticPr fontId="1"/>
  </si>
  <si>
    <t>フリガナ</t>
  </si>
  <si>
    <t>〒</t>
  </si>
  <si>
    <t>Ｔ　Ｅ　Ｌ</t>
  </si>
  <si>
    <t>Ｅメール
アドレス</t>
  </si>
  <si>
    <t>住所</t>
    <rPh sb="0" eb="1">
      <t>ジュウショ</t>
    </rPh>
    <phoneticPr fontId="10"/>
  </si>
  <si>
    <t>ＦＡＸ</t>
    <phoneticPr fontId="10"/>
  </si>
  <si>
    <t>事業者名</t>
    <rPh sb="0" eb="2">
      <t>ジギョウシャ</t>
    </rPh>
    <rPh sb="2" eb="3">
      <t>ナ</t>
    </rPh>
    <phoneticPr fontId="10"/>
  </si>
  <si>
    <t>有機転換中のほ場の所在地</t>
    <rPh sb="0" eb="1">
      <t>ユウキ</t>
    </rPh>
    <rPh sb="1" eb="3">
      <t>テンカン</t>
    </rPh>
    <rPh sb="3" eb="4">
      <t>ナカ</t>
    </rPh>
    <rPh sb="5" eb="6">
      <t>ジョウ</t>
    </rPh>
    <rPh sb="7" eb="9">
      <t>ショザイ</t>
    </rPh>
    <rPh sb="9" eb="10">
      <t>チ</t>
    </rPh>
    <phoneticPr fontId="10"/>
  </si>
  <si>
    <t>機関名</t>
    <rPh sb="0" eb="3">
      <t>キカンナ</t>
    </rPh>
    <phoneticPr fontId="10"/>
  </si>
  <si>
    <t>様式番号</t>
    <rPh sb="0" eb="2">
      <t>ヨウシキ</t>
    </rPh>
    <rPh sb="2" eb="4">
      <t>バンゴウ</t>
    </rPh>
    <phoneticPr fontId="1"/>
  </si>
  <si>
    <t>様式名</t>
    <rPh sb="0" eb="2">
      <t>ヨウシキ</t>
    </rPh>
    <rPh sb="2" eb="3">
      <t>ナ</t>
    </rPh>
    <phoneticPr fontId="1"/>
  </si>
  <si>
    <t>有機JAS認証</t>
    <rPh sb="0" eb="2">
      <t>ユウキ</t>
    </rPh>
    <rPh sb="5" eb="7">
      <t>ニンショウ</t>
    </rPh>
    <phoneticPr fontId="1"/>
  </si>
  <si>
    <t>申請予定機関</t>
    <rPh sb="0" eb="2">
      <t>シンセイ</t>
    </rPh>
    <rPh sb="2" eb="4">
      <t>ヨテイ</t>
    </rPh>
    <rPh sb="4" eb="6">
      <t>キカン</t>
    </rPh>
    <phoneticPr fontId="10"/>
  </si>
  <si>
    <t>３　転換中の有機農産物</t>
    <rPh sb="2" eb="4">
      <t>テンカン</t>
    </rPh>
    <rPh sb="4" eb="5">
      <t>ナカ</t>
    </rPh>
    <rPh sb="6" eb="8">
      <t>ユウキ</t>
    </rPh>
    <rPh sb="8" eb="11">
      <t>ノウサンブツ</t>
    </rPh>
    <phoneticPr fontId="10"/>
  </si>
  <si>
    <t>２　有機ＪＡＳ転換計画（実績）</t>
    <rPh sb="2" eb="4">
      <t>ユウキ</t>
    </rPh>
    <rPh sb="7" eb="9">
      <t>テンカン</t>
    </rPh>
    <rPh sb="9" eb="11">
      <t>ケイカク</t>
    </rPh>
    <rPh sb="12" eb="14">
      <t>ジッセキ</t>
    </rPh>
    <phoneticPr fontId="10"/>
  </si>
  <si>
    <t>提出日</t>
    <rPh sb="0" eb="2">
      <t>テイシュツ</t>
    </rPh>
    <rPh sb="2" eb="3">
      <t>ヒ</t>
    </rPh>
    <phoneticPr fontId="1"/>
  </si>
  <si>
    <t>１．提出書類様式一覧</t>
    <rPh sb="2" eb="4">
      <t>テイシュツ</t>
    </rPh>
    <rPh sb="4" eb="6">
      <t>ショルイ</t>
    </rPh>
    <rPh sb="6" eb="8">
      <t>ヨウシキ</t>
    </rPh>
    <rPh sb="8" eb="10">
      <t>イチラン</t>
    </rPh>
    <phoneticPr fontId="1"/>
  </si>
  <si>
    <t>文書名</t>
    <rPh sb="0" eb="2">
      <t>ブンショ</t>
    </rPh>
    <rPh sb="2" eb="3">
      <t>ナ</t>
    </rPh>
    <phoneticPr fontId="1"/>
  </si>
  <si>
    <t>有機転換事業計画（実績）書</t>
    <rPh sb="0" eb="2">
      <t>ユウキ</t>
    </rPh>
    <rPh sb="2" eb="4">
      <t>テンカン</t>
    </rPh>
    <rPh sb="4" eb="6">
      <t>ジギョウ</t>
    </rPh>
    <rPh sb="6" eb="8">
      <t>ケイカク</t>
    </rPh>
    <rPh sb="9" eb="11">
      <t>ジッセキ</t>
    </rPh>
    <rPh sb="12" eb="13">
      <t>ショ</t>
    </rPh>
    <phoneticPr fontId="1"/>
  </si>
  <si>
    <t>２．　添付書類</t>
    <rPh sb="3" eb="5">
      <t>テンプ</t>
    </rPh>
    <rPh sb="5" eb="7">
      <t>ショルイ</t>
    </rPh>
    <phoneticPr fontId="1"/>
  </si>
  <si>
    <t>　（生産者・団体　→　協議会）</t>
  </si>
  <si>
    <t>３．事業計画変更時に提出する書類</t>
    <rPh sb="2" eb="4">
      <t>ジギョウ</t>
    </rPh>
    <rPh sb="4" eb="6">
      <t>ケイカク</t>
    </rPh>
    <rPh sb="6" eb="8">
      <t>ヘンコウ</t>
    </rPh>
    <rPh sb="8" eb="9">
      <t>ジ</t>
    </rPh>
    <rPh sb="10" eb="12">
      <t>テイシュツ</t>
    </rPh>
    <rPh sb="14" eb="16">
      <t>ショルイ</t>
    </rPh>
    <phoneticPr fontId="1"/>
  </si>
  <si>
    <t>ｶﾌﾞｼｷｶﾞｲｼｬ　ﾐﾔｻﾞｷ</t>
    <phoneticPr fontId="1"/>
  </si>
  <si>
    <t>ﾀﾞｲﾋｮｳﾄﾘｼﾏﾘﾔｸ</t>
    <phoneticPr fontId="1"/>
  </si>
  <si>
    <t>ﾐﾔｻﾞｷ　ﾀﾛｳ</t>
    <phoneticPr fontId="1"/>
  </si>
  <si>
    <t>hanako-miyazaki@pref.miyazaki.lg.jp</t>
    <phoneticPr fontId="1"/>
  </si>
  <si>
    <t>宮崎　太郎</t>
    <rPh sb="3" eb="5">
      <t>タロウ</t>
    </rPh>
    <phoneticPr fontId="1"/>
  </si>
  <si>
    <t>株式会社　宮崎</t>
    <phoneticPr fontId="1"/>
  </si>
  <si>
    <t>代表取締役</t>
    <phoneticPr fontId="1"/>
  </si>
  <si>
    <t>１　申請する生産者・団体に関する情報</t>
    <rPh sb="2" eb="4">
      <t>シンセイ</t>
    </rPh>
    <rPh sb="6" eb="9">
      <t>セイサンシャ</t>
    </rPh>
    <rPh sb="10" eb="12">
      <t>ダンタイ</t>
    </rPh>
    <rPh sb="12" eb="13">
      <t>カン</t>
    </rPh>
    <rPh sb="15" eb="17">
      <t>ジョウホウ</t>
    </rPh>
    <phoneticPr fontId="10"/>
  </si>
  <si>
    <t>基本情報入力シート</t>
    <rPh sb="0" eb="2">
      <t>キホン</t>
    </rPh>
    <rPh sb="2" eb="4">
      <t>ジョウホウ</t>
    </rPh>
    <rPh sb="4" eb="6">
      <t>ニュウリョク</t>
    </rPh>
    <phoneticPr fontId="1"/>
  </si>
  <si>
    <t>記</t>
    <rPh sb="0" eb="1">
      <t>キ</t>
    </rPh>
    <phoneticPr fontId="1"/>
  </si>
  <si>
    <t>交付申請者　→　協議会</t>
    <rPh sb="0" eb="2">
      <t>コウフ</t>
    </rPh>
    <rPh sb="2" eb="5">
      <t>シンセイシャ</t>
    </rPh>
    <rPh sb="8" eb="11">
      <t>キョウギカイ</t>
    </rPh>
    <phoneticPr fontId="10"/>
  </si>
  <si>
    <t>金融機関名</t>
    <rPh sb="0" eb="3">
      <t>キンユウキカン</t>
    </rPh>
    <rPh sb="3" eb="4">
      <t>ナ</t>
    </rPh>
    <phoneticPr fontId="1"/>
  </si>
  <si>
    <t>金融機関コード</t>
    <rPh sb="0" eb="1">
      <t>キンユウ</t>
    </rPh>
    <rPh sb="1" eb="3">
      <t>キカン</t>
    </rPh>
    <phoneticPr fontId="10"/>
  </si>
  <si>
    <t>支店名</t>
    <rPh sb="0" eb="1">
      <t>シテン</t>
    </rPh>
    <rPh sb="1" eb="2">
      <t>ナ</t>
    </rPh>
    <phoneticPr fontId="1"/>
  </si>
  <si>
    <t>店番号</t>
    <rPh sb="0" eb="3">
      <t>ミセバンゴウ</t>
    </rPh>
    <phoneticPr fontId="1"/>
  </si>
  <si>
    <t>口座種類</t>
    <rPh sb="0" eb="1">
      <t>コウザ</t>
    </rPh>
    <rPh sb="1" eb="3">
      <t>シュルイ</t>
    </rPh>
    <phoneticPr fontId="10"/>
  </si>
  <si>
    <t>口座番号</t>
    <rPh sb="0" eb="2">
      <t>コウザ</t>
    </rPh>
    <rPh sb="2" eb="4">
      <t>バンゴウ</t>
    </rPh>
    <phoneticPr fontId="1"/>
  </si>
  <si>
    <t>口座名義</t>
    <rPh sb="0" eb="1">
      <t>コウザ</t>
    </rPh>
    <rPh sb="1" eb="3">
      <t>メイギ</t>
    </rPh>
    <phoneticPr fontId="10"/>
  </si>
  <si>
    <t>事業者名</t>
    <rPh sb="0" eb="2">
      <t>ジギョウ</t>
    </rPh>
    <rPh sb="2" eb="3">
      <t>シャ</t>
    </rPh>
    <rPh sb="3" eb="4">
      <t>ナ</t>
    </rPh>
    <phoneticPr fontId="1"/>
  </si>
  <si>
    <t>*様式番号</t>
    <rPh sb="1" eb="3">
      <t>ヨウシキ</t>
    </rPh>
    <rPh sb="3" eb="5">
      <t>バンゴウ</t>
    </rPh>
    <phoneticPr fontId="1"/>
  </si>
  <si>
    <t>申請者</t>
    <rPh sb="0" eb="3">
      <t>シンセイシャ</t>
    </rPh>
    <phoneticPr fontId="1"/>
  </si>
  <si>
    <t>提出</t>
    <rPh sb="0" eb="2">
      <t>テイシュツ</t>
    </rPh>
    <phoneticPr fontId="1"/>
  </si>
  <si>
    <t>必要に応じて行の追加や削除をしてください</t>
    <rPh sb="0" eb="2">
      <t>ヒツヨウ</t>
    </rPh>
    <rPh sb="3" eb="4">
      <t>オウ</t>
    </rPh>
    <rPh sb="6" eb="7">
      <t>ギョウ</t>
    </rPh>
    <rPh sb="8" eb="10">
      <t>ツイカ</t>
    </rPh>
    <rPh sb="11" eb="13">
      <t>サクジョ</t>
    </rPh>
    <phoneticPr fontId="1"/>
  </si>
  <si>
    <t>これは参考様式です　実施主体独自に作成したものがあればそれでも結構です</t>
    <rPh sb="3" eb="5">
      <t>サンコウ</t>
    </rPh>
    <rPh sb="5" eb="7">
      <t>ヨウシキ</t>
    </rPh>
    <rPh sb="10" eb="12">
      <t>ジッシ</t>
    </rPh>
    <rPh sb="12" eb="14">
      <t>シュタイ</t>
    </rPh>
    <rPh sb="14" eb="16">
      <t>ドクジ</t>
    </rPh>
    <rPh sb="17" eb="19">
      <t>サクセイ</t>
    </rPh>
    <rPh sb="31" eb="33">
      <t>ケッコウ</t>
    </rPh>
    <phoneticPr fontId="1"/>
  </si>
  <si>
    <t>代表者名</t>
    <rPh sb="0" eb="3">
      <t>ダイヒョウシャ</t>
    </rPh>
    <rPh sb="3" eb="4">
      <t>メイ</t>
    </rPh>
    <phoneticPr fontId="1"/>
  </si>
  <si>
    <t>ほ場
番号</t>
    <rPh sb="1" eb="2">
      <t>ジョウ</t>
    </rPh>
    <rPh sb="3" eb="5">
      <t>バンゴウ</t>
    </rPh>
    <phoneticPr fontId="1"/>
  </si>
  <si>
    <t>合計面積（ａ）</t>
    <rPh sb="0" eb="2">
      <t>ゴウケイ</t>
    </rPh>
    <rPh sb="2" eb="4">
      <t>メンセキ</t>
    </rPh>
    <phoneticPr fontId="1"/>
  </si>
  <si>
    <t>構成員名簿</t>
    <rPh sb="0" eb="3">
      <t>コウセイイン</t>
    </rPh>
    <rPh sb="3" eb="5">
      <t>メイボ</t>
    </rPh>
    <phoneticPr fontId="1"/>
  </si>
  <si>
    <t>１　名称（事業実施主体名）</t>
    <rPh sb="2" eb="4">
      <t>メイショウ</t>
    </rPh>
    <rPh sb="5" eb="7">
      <t>ジギョウ</t>
    </rPh>
    <rPh sb="7" eb="9">
      <t>ジッシ</t>
    </rPh>
    <rPh sb="9" eb="11">
      <t>シュタイ</t>
    </rPh>
    <rPh sb="11" eb="12">
      <t>メイ</t>
    </rPh>
    <phoneticPr fontId="1"/>
  </si>
  <si>
    <t>２　代表者名</t>
    <rPh sb="2" eb="5">
      <t>ダイヒョウシャ</t>
    </rPh>
    <rPh sb="5" eb="6">
      <t>メイ</t>
    </rPh>
    <phoneticPr fontId="1"/>
  </si>
  <si>
    <t>３　設立年月日</t>
    <rPh sb="2" eb="4">
      <t>セツリツ</t>
    </rPh>
    <rPh sb="4" eb="7">
      <t>ネンガッピ</t>
    </rPh>
    <phoneticPr fontId="1"/>
  </si>
  <si>
    <t>４　構成員</t>
    <rPh sb="2" eb="5">
      <t>コウセイイン</t>
    </rPh>
    <phoneticPr fontId="1"/>
  </si>
  <si>
    <t>№</t>
    <phoneticPr fontId="1"/>
  </si>
  <si>
    <t>役職</t>
    <rPh sb="0" eb="2">
      <t>ヤクショク</t>
    </rPh>
    <phoneticPr fontId="1"/>
  </si>
  <si>
    <t>認証
済み</t>
    <rPh sb="3" eb="4">
      <t>ズ</t>
    </rPh>
    <phoneticPr fontId="1"/>
  </si>
  <si>
    <t>申請中</t>
    <rPh sb="0" eb="3">
      <t>シンセイチュウ</t>
    </rPh>
    <phoneticPr fontId="1"/>
  </si>
  <si>
    <t>申請</t>
    <phoneticPr fontId="1"/>
  </si>
  <si>
    <t>予定</t>
    <rPh sb="0" eb="2">
      <t>ヨテイ</t>
    </rPh>
    <phoneticPr fontId="1"/>
  </si>
  <si>
    <t>※「有機JAS認証」欄は、それぞれ該当する欄に〇印をプルダウンより入力すること。</t>
    <rPh sb="2" eb="4">
      <t>ユウキ</t>
    </rPh>
    <rPh sb="7" eb="9">
      <t>ニンショウ</t>
    </rPh>
    <rPh sb="10" eb="11">
      <t>ラン</t>
    </rPh>
    <rPh sb="17" eb="19">
      <t>ガイトウ</t>
    </rPh>
    <rPh sb="21" eb="22">
      <t>ラン</t>
    </rPh>
    <rPh sb="24" eb="25">
      <t>ジルシ</t>
    </rPh>
    <rPh sb="33" eb="35">
      <t>ニュウリョク</t>
    </rPh>
    <phoneticPr fontId="1"/>
  </si>
  <si>
    <t>〇</t>
    <phoneticPr fontId="1"/>
  </si>
  <si>
    <t>認証区分</t>
    <rPh sb="0" eb="2">
      <t>ニンショウ</t>
    </rPh>
    <rPh sb="2" eb="4">
      <t>クブン</t>
    </rPh>
    <phoneticPr fontId="1"/>
  </si>
  <si>
    <t>ほ場区分</t>
    <rPh sb="1" eb="2">
      <t>ジョウ</t>
    </rPh>
    <rPh sb="2" eb="4">
      <t>クブン</t>
    </rPh>
    <phoneticPr fontId="1"/>
  </si>
  <si>
    <t>土地利用型</t>
    <rPh sb="0" eb="2">
      <t>トチ</t>
    </rPh>
    <rPh sb="2" eb="4">
      <t>リヨウ</t>
    </rPh>
    <rPh sb="4" eb="5">
      <t>カタ</t>
    </rPh>
    <phoneticPr fontId="1"/>
  </si>
  <si>
    <t>園芸（露地）</t>
    <rPh sb="0" eb="2">
      <t>エンゲイ</t>
    </rPh>
    <rPh sb="3" eb="5">
      <t>ロジ</t>
    </rPh>
    <phoneticPr fontId="1"/>
  </si>
  <si>
    <t>園芸（施設）</t>
    <rPh sb="0" eb="2">
      <t>エンゲイ</t>
    </rPh>
    <rPh sb="3" eb="5">
      <t>シセツ</t>
    </rPh>
    <phoneticPr fontId="1"/>
  </si>
  <si>
    <t>３　格付け担当者</t>
    <rPh sb="2" eb="4">
      <t>カクヅ</t>
    </rPh>
    <rPh sb="5" eb="8">
      <t>タントウシャ</t>
    </rPh>
    <phoneticPr fontId="1"/>
  </si>
  <si>
    <t>ほ場番号</t>
    <rPh sb="1" eb="2">
      <t>ジョウ</t>
    </rPh>
    <rPh sb="2" eb="4">
      <t>バンゴウ</t>
    </rPh>
    <phoneticPr fontId="1"/>
  </si>
  <si>
    <t>ほ場面積</t>
    <rPh sb="1" eb="2">
      <t>ジョウ</t>
    </rPh>
    <rPh sb="2" eb="4">
      <t>メンセキ</t>
    </rPh>
    <phoneticPr fontId="1"/>
  </si>
  <si>
    <t>作成日</t>
    <rPh sb="0" eb="2">
      <t>サクセイ</t>
    </rPh>
    <rPh sb="2" eb="3">
      <t>ヒ</t>
    </rPh>
    <phoneticPr fontId="1"/>
  </si>
  <si>
    <t>作成者</t>
    <rPh sb="0" eb="2">
      <t>サクセイ</t>
    </rPh>
    <rPh sb="2" eb="3">
      <t>シャ</t>
    </rPh>
    <phoneticPr fontId="1"/>
  </si>
  <si>
    <t>参考様式２</t>
    <rPh sb="0" eb="2">
      <t>サンコウ</t>
    </rPh>
    <rPh sb="2" eb="4">
      <t>ヨウシキ</t>
    </rPh>
    <phoneticPr fontId="10"/>
  </si>
  <si>
    <t>様式第２号－別添１</t>
    <rPh sb="0" eb="2">
      <t>ヨウシキ</t>
    </rPh>
    <rPh sb="2" eb="3">
      <t>ダイ</t>
    </rPh>
    <rPh sb="4" eb="5">
      <t>ゴウ</t>
    </rPh>
    <rPh sb="6" eb="8">
      <t>ベッテン</t>
    </rPh>
    <phoneticPr fontId="1"/>
  </si>
  <si>
    <t>変更申請書</t>
    <rPh sb="0" eb="2">
      <t>ヘンコウ</t>
    </rPh>
    <rPh sb="2" eb="5">
      <t>シンセイショ</t>
    </rPh>
    <phoneticPr fontId="1"/>
  </si>
  <si>
    <t>２．変更理由</t>
    <rPh sb="2" eb="4">
      <t>ヘンコウ</t>
    </rPh>
    <rPh sb="4" eb="6">
      <t>リユウ</t>
    </rPh>
    <phoneticPr fontId="1"/>
  </si>
  <si>
    <t>計画変更時</t>
    <rPh sb="0" eb="2">
      <t>ケイカク</t>
    </rPh>
    <rPh sb="2" eb="4">
      <t>ヘンコウ</t>
    </rPh>
    <rPh sb="4" eb="5">
      <t>ジ</t>
    </rPh>
    <phoneticPr fontId="1"/>
  </si>
  <si>
    <t>計画廃止時</t>
    <rPh sb="0" eb="2">
      <t>ケイカク</t>
    </rPh>
    <rPh sb="2" eb="4">
      <t>ハイシ</t>
    </rPh>
    <rPh sb="4" eb="5">
      <t>ジ</t>
    </rPh>
    <phoneticPr fontId="1"/>
  </si>
  <si>
    <t>様式第４号</t>
    <rPh sb="0" eb="2">
      <t>ヨウシキ</t>
    </rPh>
    <rPh sb="2" eb="3">
      <t>ダイ</t>
    </rPh>
    <rPh sb="4" eb="5">
      <t>ゴウ</t>
    </rPh>
    <phoneticPr fontId="1"/>
  </si>
  <si>
    <t>様式第３号</t>
    <rPh sb="0" eb="2">
      <t>ヨウシキ</t>
    </rPh>
    <rPh sb="2" eb="3">
      <t>ダイ</t>
    </rPh>
    <rPh sb="4" eb="5">
      <t>ゴウ</t>
    </rPh>
    <phoneticPr fontId="1"/>
  </si>
  <si>
    <t>事業廃止届</t>
    <rPh sb="0" eb="2">
      <t>ジギョウ</t>
    </rPh>
    <rPh sb="2" eb="4">
      <t>ハイシ</t>
    </rPh>
    <rPh sb="4" eb="5">
      <t>トドケ</t>
    </rPh>
    <phoneticPr fontId="1"/>
  </si>
  <si>
    <t>１．　廃止理由</t>
    <rPh sb="3" eb="5">
      <t>ハイシ</t>
    </rPh>
    <rPh sb="5" eb="7">
      <t>リユウ</t>
    </rPh>
    <phoneticPr fontId="1"/>
  </si>
  <si>
    <t>提出☑</t>
    <rPh sb="0" eb="2">
      <t>テイシュツ</t>
    </rPh>
    <phoneticPr fontId="1"/>
  </si>
  <si>
    <t>４．事業廃止時の手続き</t>
    <rPh sb="2" eb="4">
      <t>ジギョウ</t>
    </rPh>
    <rPh sb="4" eb="6">
      <t>ハイシ</t>
    </rPh>
    <rPh sb="6" eb="7">
      <t>ジ</t>
    </rPh>
    <rPh sb="8" eb="10">
      <t>テツヅ</t>
    </rPh>
    <phoneticPr fontId="1"/>
  </si>
  <si>
    <t xml:space="preserve">
＊協議会での情報の取り扱いについて
　提出頂いた当該情報は、補助金の交付に必要な情報としてのみ取り扱い、目的外への情報流用無きよう
　管理致します。</t>
    <rPh sb="2" eb="5">
      <t>キョウギカイ</t>
    </rPh>
    <rPh sb="7" eb="9">
      <t>ジョウホウ</t>
    </rPh>
    <rPh sb="10" eb="11">
      <t>ト</t>
    </rPh>
    <rPh sb="12" eb="13">
      <t>アツカ</t>
    </rPh>
    <rPh sb="20" eb="22">
      <t>テイシュツ</t>
    </rPh>
    <rPh sb="22" eb="23">
      <t>イタダ</t>
    </rPh>
    <rPh sb="25" eb="27">
      <t>トウガイ</t>
    </rPh>
    <rPh sb="27" eb="29">
      <t>ジョウホウ</t>
    </rPh>
    <rPh sb="31" eb="34">
      <t>ホジョキン</t>
    </rPh>
    <rPh sb="35" eb="37">
      <t>コウフ</t>
    </rPh>
    <rPh sb="38" eb="40">
      <t>ヒツヨウ</t>
    </rPh>
    <rPh sb="41" eb="43">
      <t>ジョウホウ</t>
    </rPh>
    <rPh sb="48" eb="49">
      <t>ト</t>
    </rPh>
    <rPh sb="50" eb="51">
      <t>アツカ</t>
    </rPh>
    <rPh sb="53" eb="56">
      <t>モクテキガイ</t>
    </rPh>
    <rPh sb="58" eb="60">
      <t>ジョウホウ</t>
    </rPh>
    <rPh sb="60" eb="62">
      <t>リュウヨウ</t>
    </rPh>
    <rPh sb="62" eb="63">
      <t>ナ</t>
    </rPh>
    <rPh sb="68" eb="70">
      <t>カンリ</t>
    </rPh>
    <rPh sb="70" eb="71">
      <t>イタ</t>
    </rPh>
    <phoneticPr fontId="1"/>
  </si>
  <si>
    <t>有機転換事業計画（実績）書　（転換）</t>
    <rPh sb="4" eb="6">
      <t>ジギョウ</t>
    </rPh>
    <rPh sb="6" eb="8">
      <t>ケイカク</t>
    </rPh>
    <rPh sb="9" eb="11">
      <t>ジッセキ</t>
    </rPh>
    <rPh sb="12" eb="13">
      <t>ショ</t>
    </rPh>
    <rPh sb="15" eb="17">
      <t>テンカン</t>
    </rPh>
    <phoneticPr fontId="6"/>
  </si>
  <si>
    <t>申請者　→　協議会</t>
    <rPh sb="0" eb="3">
      <t>シンセイシャ</t>
    </rPh>
    <rPh sb="6" eb="9">
      <t>キョウギカイ</t>
    </rPh>
    <phoneticPr fontId="10"/>
  </si>
  <si>
    <t>様式第３号</t>
    <rPh sb="0" eb="2">
      <t>ヨウシキ</t>
    </rPh>
    <rPh sb="2" eb="3">
      <t>ダイ</t>
    </rPh>
    <rPh sb="4" eb="5">
      <t>ゴウ</t>
    </rPh>
    <phoneticPr fontId="1"/>
  </si>
  <si>
    <t>様式第４号</t>
    <rPh sb="0" eb="2">
      <t>ヨウシキ</t>
    </rPh>
    <rPh sb="2" eb="3">
      <t>ダイ</t>
    </rPh>
    <rPh sb="4" eb="5">
      <t>ゴウ</t>
    </rPh>
    <phoneticPr fontId="1"/>
  </si>
  <si>
    <t>様式第２号ー２－１</t>
    <rPh sb="0" eb="2">
      <t>ヨウシキ</t>
    </rPh>
    <rPh sb="2" eb="3">
      <t>ダイ</t>
    </rPh>
    <rPh sb="4" eb="5">
      <t>ゴウ</t>
    </rPh>
    <phoneticPr fontId="10"/>
  </si>
  <si>
    <t xml:space="preserve"> *変更内容は、変更前後の比較が出来る様に記述すること。</t>
    <rPh sb="19" eb="20">
      <t>ヨウ</t>
    </rPh>
    <rPh sb="21" eb="23">
      <t>キジュツ</t>
    </rPh>
    <phoneticPr fontId="1"/>
  </si>
  <si>
    <t>【協議会事務局　記入欄】</t>
  </si>
  <si>
    <t>【協議会事務局　記入欄】</t>
    <rPh sb="1" eb="4">
      <t>キョウギカイ</t>
    </rPh>
    <rPh sb="4" eb="7">
      <t>ジムキョク</t>
    </rPh>
    <rPh sb="8" eb="10">
      <t>キニュウ</t>
    </rPh>
    <rPh sb="10" eb="11">
      <t>ラン</t>
    </rPh>
    <phoneticPr fontId="1"/>
  </si>
  <si>
    <t>　□廃止届に伴う、補助金管理表への記入
　□「受理台帳」への記入</t>
    <rPh sb="2" eb="4">
      <t>ハイシ</t>
    </rPh>
    <rPh sb="4" eb="5">
      <t>トドケ</t>
    </rPh>
    <rPh sb="6" eb="7">
      <t>トモナ</t>
    </rPh>
    <rPh sb="9" eb="12">
      <t>ホジョキン</t>
    </rPh>
    <rPh sb="12" eb="15">
      <t>カンリヒョウ</t>
    </rPh>
    <rPh sb="17" eb="19">
      <t>キニュウ</t>
    </rPh>
    <rPh sb="23" eb="25">
      <t>ジュリ</t>
    </rPh>
    <rPh sb="25" eb="27">
      <t>ダイチョウ</t>
    </rPh>
    <rPh sb="30" eb="32">
      <t>キニュウ</t>
    </rPh>
    <phoneticPr fontId="1"/>
  </si>
  <si>
    <t>880-0001</t>
    <phoneticPr fontId="1"/>
  </si>
  <si>
    <t>宮崎県宮崎市</t>
    <rPh sb="0" eb="3">
      <t>ミヤザキケン</t>
    </rPh>
    <rPh sb="3" eb="6">
      <t>ミヤザキシ</t>
    </rPh>
    <phoneticPr fontId="1"/>
  </si>
  <si>
    <t>補助金　振込先口座情報</t>
    <rPh sb="0" eb="3">
      <t>ホジョキン</t>
    </rPh>
    <rPh sb="4" eb="6">
      <t>フリコミ</t>
    </rPh>
    <rPh sb="6" eb="7">
      <t>サキ</t>
    </rPh>
    <rPh sb="7" eb="9">
      <t>コウザ</t>
    </rPh>
    <rPh sb="9" eb="11">
      <t>ジョウホウ</t>
    </rPh>
    <phoneticPr fontId="1"/>
  </si>
  <si>
    <t>0985-99-9999</t>
    <phoneticPr fontId="1"/>
  </si>
  <si>
    <t>0985-11-1111</t>
    <phoneticPr fontId="1"/>
  </si>
  <si>
    <t>　□不足書類の有無チェック→□不足書類・修正なし　□不足書類・修正あり
　□「受理台帳」への記入</t>
    <rPh sb="2" eb="4">
      <t>フソク</t>
    </rPh>
    <rPh sb="4" eb="6">
      <t>ショルイ</t>
    </rPh>
    <rPh sb="7" eb="9">
      <t>ウム</t>
    </rPh>
    <rPh sb="15" eb="17">
      <t>フソク</t>
    </rPh>
    <rPh sb="17" eb="19">
      <t>ショルイ</t>
    </rPh>
    <rPh sb="20" eb="22">
      <t>シュウセイ</t>
    </rPh>
    <rPh sb="26" eb="28">
      <t>フソク</t>
    </rPh>
    <rPh sb="28" eb="30">
      <t>ショルイ</t>
    </rPh>
    <rPh sb="31" eb="33">
      <t>シュウセイ</t>
    </rPh>
    <rPh sb="39" eb="41">
      <t>ジュリ</t>
    </rPh>
    <rPh sb="41" eb="43">
      <t>ダイチョウ</t>
    </rPh>
    <rPh sb="46" eb="48">
      <t>キニュウ</t>
    </rPh>
    <phoneticPr fontId="1"/>
  </si>
  <si>
    <t>受理番号</t>
    <rPh sb="0" eb="2">
      <t>ジュリ</t>
    </rPh>
    <rPh sb="2" eb="4">
      <t>バンゴウ</t>
    </rPh>
    <phoneticPr fontId="1"/>
  </si>
  <si>
    <t>参考様式２</t>
    <rPh sb="0" eb="2">
      <t>サンコウ</t>
    </rPh>
    <rPh sb="2" eb="4">
      <t>ヨウシキ</t>
    </rPh>
    <phoneticPr fontId="1"/>
  </si>
  <si>
    <t xml:space="preserve">１．変更内容  </t>
    <rPh sb="2" eb="4">
      <t>ヘンコウ</t>
    </rPh>
    <rPh sb="4" eb="6">
      <t>ナイヨウ</t>
    </rPh>
    <phoneticPr fontId="1"/>
  </si>
  <si>
    <t>様式第３号（裏面）</t>
    <rPh sb="0" eb="2">
      <t>ヨウシキ</t>
    </rPh>
    <rPh sb="2" eb="3">
      <t>ダイ</t>
    </rPh>
    <rPh sb="4" eb="5">
      <t>ゴウ</t>
    </rPh>
    <rPh sb="6" eb="8">
      <t>リメン</t>
    </rPh>
    <phoneticPr fontId="1"/>
  </si>
  <si>
    <t xml:space="preserve">１　変更申請書への回答      </t>
    <rPh sb="2" eb="4">
      <t>ヘンコウ</t>
    </rPh>
    <rPh sb="4" eb="6">
      <t>シンセイ</t>
    </rPh>
    <rPh sb="6" eb="7">
      <t>ショ</t>
    </rPh>
    <rPh sb="9" eb="11">
      <t>カイトウ</t>
    </rPh>
    <phoneticPr fontId="1"/>
  </si>
  <si>
    <t>変更申請に対する回答</t>
    <rPh sb="0" eb="2">
      <t>ヘンコウ</t>
    </rPh>
    <rPh sb="2" eb="4">
      <t>シンセイ</t>
    </rPh>
    <rPh sb="5" eb="6">
      <t>タイ</t>
    </rPh>
    <rPh sb="8" eb="10">
      <t>カイトウ</t>
    </rPh>
    <phoneticPr fontId="1"/>
  </si>
  <si>
    <t>　以下、協議会記入欄</t>
  </si>
  <si>
    <t>　□「受理台帳」への記入
　□「交付決定取消し通知書」の発行（交付決定取消しの場合のみ）</t>
    <rPh sb="3" eb="5">
      <t>ジュリ</t>
    </rPh>
    <rPh sb="5" eb="7">
      <t>ダイチョウ</t>
    </rPh>
    <rPh sb="10" eb="12">
      <t>キニュウ</t>
    </rPh>
    <rPh sb="16" eb="18">
      <t>コウフ</t>
    </rPh>
    <rPh sb="18" eb="20">
      <t>ケッテイ</t>
    </rPh>
    <rPh sb="20" eb="22">
      <t>トリケ</t>
    </rPh>
    <rPh sb="23" eb="26">
      <t>ツウチショ</t>
    </rPh>
    <rPh sb="28" eb="30">
      <t>ハッコウ</t>
    </rPh>
    <rPh sb="31" eb="33">
      <t>コウフ</t>
    </rPh>
    <rPh sb="33" eb="35">
      <t>ケッテイ</t>
    </rPh>
    <rPh sb="35" eb="37">
      <t>トリケ</t>
    </rPh>
    <rPh sb="39" eb="41">
      <t>バアイ</t>
    </rPh>
    <phoneticPr fontId="1"/>
  </si>
  <si>
    <t>　　□　変更申請内容に補助金交付決定への問題は見受けられないため、変更可とする。</t>
    <rPh sb="4" eb="6">
      <t>ヘンコウ</t>
    </rPh>
    <rPh sb="6" eb="8">
      <t>シンセイ</t>
    </rPh>
    <rPh sb="8" eb="10">
      <t>ナイヨウ</t>
    </rPh>
    <rPh sb="11" eb="14">
      <t>ホジョキン</t>
    </rPh>
    <rPh sb="14" eb="16">
      <t>コウフ</t>
    </rPh>
    <rPh sb="16" eb="18">
      <t>ケッテイ</t>
    </rPh>
    <rPh sb="20" eb="22">
      <t>モンダイ</t>
    </rPh>
    <rPh sb="23" eb="25">
      <t>ミウ</t>
    </rPh>
    <rPh sb="33" eb="35">
      <t>ヘンコウ</t>
    </rPh>
    <rPh sb="35" eb="36">
      <t>カ</t>
    </rPh>
    <phoneticPr fontId="1"/>
  </si>
  <si>
    <t>　　□　変更申請内容による事業計画への補助金交付は不適と判断される。</t>
    <rPh sb="4" eb="6">
      <t>ヘンコウ</t>
    </rPh>
    <rPh sb="6" eb="8">
      <t>シンセイ</t>
    </rPh>
    <rPh sb="8" eb="10">
      <t>ナイヨウ</t>
    </rPh>
    <rPh sb="13" eb="15">
      <t>ジギョウ</t>
    </rPh>
    <rPh sb="15" eb="17">
      <t>ケイカク</t>
    </rPh>
    <rPh sb="19" eb="22">
      <t>ホジョキン</t>
    </rPh>
    <rPh sb="22" eb="24">
      <t>コウフ</t>
    </rPh>
    <rPh sb="25" eb="27">
      <t>フテキ</t>
    </rPh>
    <rPh sb="28" eb="30">
      <t>ハンダン</t>
    </rPh>
    <phoneticPr fontId="1"/>
  </si>
  <si>
    <t>性別</t>
    <rPh sb="0" eb="2">
      <t>セイベツ</t>
    </rPh>
    <phoneticPr fontId="1"/>
  </si>
  <si>
    <t>有機JAS認証</t>
    <rPh sb="0" eb="2">
      <t>ユウキ</t>
    </rPh>
    <rPh sb="5" eb="7">
      <t>ニンショウ</t>
    </rPh>
    <phoneticPr fontId="1"/>
  </si>
  <si>
    <t>男</t>
    <rPh sb="0" eb="1">
      <t>オトコ</t>
    </rPh>
    <phoneticPr fontId="1"/>
  </si>
  <si>
    <t>女</t>
    <rPh sb="0" eb="1">
      <t>オンナ</t>
    </rPh>
    <phoneticPr fontId="1"/>
  </si>
  <si>
    <t>様式第２号－２－１</t>
    <rPh sb="0" eb="2">
      <t>ヨウシキ</t>
    </rPh>
    <rPh sb="2" eb="3">
      <t>ダイ</t>
    </rPh>
    <rPh sb="4" eb="5">
      <t>ゴウ</t>
    </rPh>
    <phoneticPr fontId="1"/>
  </si>
  <si>
    <t>よって、「補助金交付決定取消し通知」（別添）のとおり交付決定は取消しとします。</t>
    <rPh sb="5" eb="8">
      <t>ホジョキン</t>
    </rPh>
    <rPh sb="8" eb="10">
      <t>コウフ</t>
    </rPh>
    <rPh sb="10" eb="12">
      <t>ケッテイ</t>
    </rPh>
    <rPh sb="12" eb="14">
      <t>トリケ</t>
    </rPh>
    <rPh sb="15" eb="17">
      <t>ツウチ</t>
    </rPh>
    <rPh sb="19" eb="21">
      <t>ベッテン</t>
    </rPh>
    <rPh sb="26" eb="28">
      <t>コウフ</t>
    </rPh>
    <rPh sb="28" eb="30">
      <t>ケッテイ</t>
    </rPh>
    <rPh sb="31" eb="33">
      <t>トリケ</t>
    </rPh>
    <phoneticPr fontId="1"/>
  </si>
  <si>
    <t>＊このシートに入力された基本情報は、各様式にリンクされます。</t>
    <rPh sb="7" eb="9">
      <t>ニュウリョク</t>
    </rPh>
    <rPh sb="12" eb="16">
      <t>キホンジョウホウ</t>
    </rPh>
    <rPh sb="18" eb="19">
      <t>カク</t>
    </rPh>
    <rPh sb="19" eb="21">
      <t>ヨウシキ</t>
    </rPh>
    <phoneticPr fontId="1"/>
  </si>
  <si>
    <t>提出日</t>
    <rPh sb="0" eb="2">
      <t>テイシュツ</t>
    </rPh>
    <rPh sb="2" eb="3">
      <t>ヒ</t>
    </rPh>
    <phoneticPr fontId="1"/>
  </si>
  <si>
    <t>提出日</t>
    <rPh sb="0" eb="2">
      <t>テイシュツ</t>
    </rPh>
    <rPh sb="2" eb="3">
      <t>ビ</t>
    </rPh>
    <phoneticPr fontId="1"/>
  </si>
  <si>
    <t>洗浄・清掃方法</t>
    <rPh sb="0" eb="2">
      <t>センジョウ</t>
    </rPh>
    <rPh sb="3" eb="5">
      <t>セイソウ</t>
    </rPh>
    <rPh sb="5" eb="7">
      <t>ホウホウ</t>
    </rPh>
    <phoneticPr fontId="1"/>
  </si>
  <si>
    <t>種子・苗／資材</t>
    <rPh sb="0" eb="2">
      <t>シュシ</t>
    </rPh>
    <rPh sb="3" eb="4">
      <t>ナエ</t>
    </rPh>
    <rPh sb="5" eb="7">
      <t>シザイ</t>
    </rPh>
    <phoneticPr fontId="1"/>
  </si>
  <si>
    <t>名称</t>
    <rPh sb="0" eb="2">
      <t>メイショウ</t>
    </rPh>
    <phoneticPr fontId="1"/>
  </si>
  <si>
    <t>使用機械・器具</t>
    <rPh sb="0" eb="2">
      <t>シヨウ</t>
    </rPh>
    <rPh sb="2" eb="4">
      <t>キカイ</t>
    </rPh>
    <rPh sb="5" eb="7">
      <t>キグ</t>
    </rPh>
    <phoneticPr fontId="1"/>
  </si>
  <si>
    <t>数量</t>
    <rPh sb="0" eb="2">
      <t>スウリョウ</t>
    </rPh>
    <phoneticPr fontId="1"/>
  </si>
  <si>
    <t>２　生産行程管理責任者</t>
    <rPh sb="2" eb="4">
      <t>セイサン</t>
    </rPh>
    <rPh sb="4" eb="6">
      <t>コウテイ</t>
    </rPh>
    <rPh sb="6" eb="8">
      <t>カンリ</t>
    </rPh>
    <rPh sb="8" eb="11">
      <t>セキニンシャ</t>
    </rPh>
    <phoneticPr fontId="1"/>
  </si>
  <si>
    <t>生産品目</t>
    <rPh sb="0" eb="2">
      <t>セイサン</t>
    </rPh>
    <rPh sb="2" eb="4">
      <t>ヒンモク</t>
    </rPh>
    <phoneticPr fontId="1"/>
  </si>
  <si>
    <t>収穫量</t>
    <rPh sb="0" eb="3">
      <t>シュウカクリョウ</t>
    </rPh>
    <phoneticPr fontId="1"/>
  </si>
  <si>
    <t>出荷先</t>
    <rPh sb="0" eb="3">
      <t>シュッカサキ</t>
    </rPh>
    <phoneticPr fontId="1"/>
  </si>
  <si>
    <t>500kg</t>
    <phoneticPr fontId="1"/>
  </si>
  <si>
    <t>JA</t>
    <phoneticPr fontId="1"/>
  </si>
  <si>
    <t>*欄が足りない場合は、行を追加下さい。</t>
    <rPh sb="1" eb="2">
      <t>ラン</t>
    </rPh>
    <rPh sb="3" eb="4">
      <t>タ</t>
    </rPh>
    <rPh sb="7" eb="9">
      <t>バアイ</t>
    </rPh>
    <rPh sb="11" eb="12">
      <t>ギョウ</t>
    </rPh>
    <rPh sb="13" eb="15">
      <t>ツイカ</t>
    </rPh>
    <rPh sb="15" eb="16">
      <t>クダ</t>
    </rPh>
    <phoneticPr fontId="1"/>
  </si>
  <si>
    <t>４　生産行程管理履歴</t>
    <rPh sb="2" eb="4">
      <t>セイサン</t>
    </rPh>
    <rPh sb="4" eb="6">
      <t>コウテイ</t>
    </rPh>
    <rPh sb="6" eb="8">
      <t>カンリ</t>
    </rPh>
    <rPh sb="8" eb="10">
      <t>リレキ</t>
    </rPh>
    <phoneticPr fontId="1"/>
  </si>
  <si>
    <t>誓約書</t>
    <rPh sb="0" eb="3">
      <t>セイヤクショ</t>
    </rPh>
    <phoneticPr fontId="1"/>
  </si>
  <si>
    <t>転換期間</t>
    <rPh sb="0" eb="2">
      <t>テンカン</t>
    </rPh>
    <rPh sb="2" eb="4">
      <t>キカン</t>
    </rPh>
    <phoneticPr fontId="1"/>
  </si>
  <si>
    <t>有機的管理ほ場</t>
    <rPh sb="0" eb="2">
      <t>ユウキ</t>
    </rPh>
    <rPh sb="2" eb="3">
      <t>テキ</t>
    </rPh>
    <rPh sb="3" eb="5">
      <t>カンリ</t>
    </rPh>
    <rPh sb="6" eb="7">
      <t>ジョウ</t>
    </rPh>
    <phoneticPr fontId="1"/>
  </si>
  <si>
    <t>認証取得済</t>
    <rPh sb="0" eb="2">
      <t>ニンショウ</t>
    </rPh>
    <rPh sb="2" eb="4">
      <t>シュトク</t>
    </rPh>
    <rPh sb="4" eb="5">
      <t>スミ</t>
    </rPh>
    <phoneticPr fontId="1"/>
  </si>
  <si>
    <t>転換１年目</t>
    <rPh sb="0" eb="2">
      <t>テンカン</t>
    </rPh>
    <rPh sb="3" eb="5">
      <t>ネンメ</t>
    </rPh>
    <phoneticPr fontId="1"/>
  </si>
  <si>
    <t>転換２年目</t>
    <rPh sb="0" eb="2">
      <t>テンカン</t>
    </rPh>
    <rPh sb="3" eb="5">
      <t>ネンメ</t>
    </rPh>
    <phoneticPr fontId="1"/>
  </si>
  <si>
    <r>
      <t>転換３年目</t>
    </r>
    <r>
      <rPr>
        <sz val="9"/>
        <color theme="1"/>
        <rFont val="游ゴシック"/>
        <family val="3"/>
        <charset val="128"/>
        <scheme val="minor"/>
      </rPr>
      <t>（多年生）</t>
    </r>
    <rPh sb="0" eb="2">
      <t>テンカン</t>
    </rPh>
    <rPh sb="3" eb="5">
      <t>ネンメ</t>
    </rPh>
    <rPh sb="6" eb="9">
      <t>タネンセイ</t>
    </rPh>
    <phoneticPr fontId="1"/>
  </si>
  <si>
    <t>初回認証取得日</t>
    <rPh sb="0" eb="2">
      <t>ショカイ</t>
    </rPh>
    <rPh sb="2" eb="4">
      <t>ニンショウ</t>
    </rPh>
    <rPh sb="4" eb="6">
      <t>シュトク</t>
    </rPh>
    <rPh sb="6" eb="7">
      <t>ヒ</t>
    </rPh>
    <phoneticPr fontId="1"/>
  </si>
  <si>
    <t>認証番号</t>
    <rPh sb="0" eb="2">
      <t>ニンショウ</t>
    </rPh>
    <rPh sb="2" eb="4">
      <t>バンゴウ</t>
    </rPh>
    <phoneticPr fontId="1"/>
  </si>
  <si>
    <t>ほ場面積［a］</t>
    <rPh sb="1" eb="2">
      <t>ジョウ</t>
    </rPh>
    <rPh sb="2" eb="4">
      <t>メンセキ</t>
    </rPh>
    <phoneticPr fontId="1"/>
  </si>
  <si>
    <t>経営面積
［a］</t>
    <rPh sb="0" eb="2">
      <t>ケイエイ</t>
    </rPh>
    <rPh sb="2" eb="4">
      <t>メンセキ</t>
    </rPh>
    <phoneticPr fontId="1"/>
  </si>
  <si>
    <t>４　補助申請額</t>
    <rPh sb="2" eb="4">
      <t>ホジョ</t>
    </rPh>
    <rPh sb="4" eb="7">
      <t>シンセイガク</t>
    </rPh>
    <phoneticPr fontId="10"/>
  </si>
  <si>
    <t>転換３年目</t>
    <rPh sb="0" eb="2">
      <t>テンカン</t>
    </rPh>
    <rPh sb="3" eb="5">
      <t>ネンメ</t>
    </rPh>
    <phoneticPr fontId="1"/>
  </si>
  <si>
    <t>補助申請額</t>
    <rPh sb="0" eb="2">
      <t>ホジョ</t>
    </rPh>
    <rPh sb="2" eb="5">
      <t>シンセイガク</t>
    </rPh>
    <phoneticPr fontId="1"/>
  </si>
  <si>
    <t>計</t>
    <rPh sb="0" eb="1">
      <t>ケイ</t>
    </rPh>
    <phoneticPr fontId="1"/>
  </si>
  <si>
    <t>収穫量</t>
    <rPh sb="0" eb="3">
      <t>シュウカクリョウ</t>
    </rPh>
    <phoneticPr fontId="1"/>
  </si>
  <si>
    <t>主な出荷先</t>
    <rPh sb="0" eb="1">
      <t>オモ</t>
    </rPh>
    <rPh sb="2" eb="5">
      <t>シュッカサキ</t>
    </rPh>
    <phoneticPr fontId="1"/>
  </si>
  <si>
    <t>生産行程管理記録</t>
    <rPh sb="0" eb="2">
      <t>セイサン</t>
    </rPh>
    <rPh sb="2" eb="4">
      <t>コウテイ</t>
    </rPh>
    <rPh sb="4" eb="6">
      <t>カンリ</t>
    </rPh>
    <rPh sb="6" eb="8">
      <t>キロク</t>
    </rPh>
    <phoneticPr fontId="1"/>
  </si>
  <si>
    <t>作物名</t>
    <rPh sb="0" eb="2">
      <t>サクモツ</t>
    </rPh>
    <rPh sb="2" eb="3">
      <t>ナ</t>
    </rPh>
    <phoneticPr fontId="1"/>
  </si>
  <si>
    <t>除草</t>
    <rPh sb="0" eb="2">
      <t>ジョソウ</t>
    </rPh>
    <phoneticPr fontId="1"/>
  </si>
  <si>
    <t>プルダウンメニュー</t>
    <phoneticPr fontId="1"/>
  </si>
  <si>
    <t>作業内容</t>
    <rPh sb="0" eb="2">
      <t>サギョウ</t>
    </rPh>
    <rPh sb="2" eb="4">
      <t>ナイヨウ</t>
    </rPh>
    <phoneticPr fontId="1"/>
  </si>
  <si>
    <t>植付</t>
    <rPh sb="0" eb="2">
      <t>ウエツケ</t>
    </rPh>
    <phoneticPr fontId="1"/>
  </si>
  <si>
    <t>耕転</t>
    <rPh sb="0" eb="1">
      <t>タガヤ</t>
    </rPh>
    <rPh sb="1" eb="2">
      <t>テン</t>
    </rPh>
    <phoneticPr fontId="1"/>
  </si>
  <si>
    <t>マルチ張り</t>
    <rPh sb="3" eb="4">
      <t>ハ</t>
    </rPh>
    <phoneticPr fontId="1"/>
  </si>
  <si>
    <t>畝立</t>
    <rPh sb="0" eb="1">
      <t>ウネ</t>
    </rPh>
    <rPh sb="1" eb="2">
      <t>タ</t>
    </rPh>
    <phoneticPr fontId="1"/>
  </si>
  <si>
    <t>施肥</t>
    <rPh sb="0" eb="2">
      <t>シヒ</t>
    </rPh>
    <phoneticPr fontId="1"/>
  </si>
  <si>
    <t>収穫</t>
    <rPh sb="0" eb="2">
      <t>シュウカク</t>
    </rPh>
    <phoneticPr fontId="1"/>
  </si>
  <si>
    <t>その他</t>
    <rPh sb="2" eb="3">
      <t>タ</t>
    </rPh>
    <phoneticPr fontId="1"/>
  </si>
  <si>
    <t>洗浄・清掃方法</t>
    <rPh sb="0" eb="2">
      <t>センジョウ</t>
    </rPh>
    <rPh sb="3" eb="5">
      <t>セイソウ</t>
    </rPh>
    <rPh sb="5" eb="7">
      <t>ホウホウ</t>
    </rPh>
    <phoneticPr fontId="1"/>
  </si>
  <si>
    <t>水洗</t>
    <rPh sb="0" eb="2">
      <t>スイセン</t>
    </rPh>
    <phoneticPr fontId="1"/>
  </si>
  <si>
    <t>掃き掃除</t>
    <rPh sb="0" eb="1">
      <t>ハ</t>
    </rPh>
    <rPh sb="2" eb="4">
      <t>ソウジ</t>
    </rPh>
    <phoneticPr fontId="1"/>
  </si>
  <si>
    <t>拭き掃除</t>
    <rPh sb="0" eb="1">
      <t>フ</t>
    </rPh>
    <rPh sb="2" eb="4">
      <t>ソウジ</t>
    </rPh>
    <phoneticPr fontId="1"/>
  </si>
  <si>
    <t>風洗</t>
    <rPh sb="0" eb="1">
      <t>カゼ</t>
    </rPh>
    <rPh sb="1" eb="2">
      <t>セン</t>
    </rPh>
    <phoneticPr fontId="1"/>
  </si>
  <si>
    <t>作業内容
　＊ﾌﾟﾙﾀﾞｳﾝ</t>
    <rPh sb="0" eb="2">
      <t>サギョウ</t>
    </rPh>
    <rPh sb="2" eb="4">
      <t>ナイヨウ</t>
    </rPh>
    <phoneticPr fontId="1"/>
  </si>
  <si>
    <t>洗浄・清掃方法
　＊ﾌﾟﾙﾀﾞｳﾝ</t>
    <rPh sb="0" eb="2">
      <t>センジョウ</t>
    </rPh>
    <rPh sb="3" eb="5">
      <t>セイソウ</t>
    </rPh>
    <rPh sb="5" eb="7">
      <t>ホウホウ</t>
    </rPh>
    <phoneticPr fontId="1"/>
  </si>
  <si>
    <t>様式第２号_別添１</t>
    <rPh sb="0" eb="2">
      <t>ヨウシキ</t>
    </rPh>
    <rPh sb="2" eb="3">
      <t>ダイ</t>
    </rPh>
    <rPh sb="4" eb="5">
      <t>ゴウ</t>
    </rPh>
    <rPh sb="6" eb="8">
      <t>ベッテン</t>
    </rPh>
    <phoneticPr fontId="10"/>
  </si>
  <si>
    <t>様式第２号_別添２</t>
    <rPh sb="0" eb="2">
      <t>ヨウシキ</t>
    </rPh>
    <rPh sb="2" eb="3">
      <t>ダイ</t>
    </rPh>
    <rPh sb="4" eb="5">
      <t>ゴウ</t>
    </rPh>
    <rPh sb="6" eb="8">
      <t>ベッテン</t>
    </rPh>
    <phoneticPr fontId="10"/>
  </si>
  <si>
    <t>１年目</t>
    <rPh sb="1" eb="3">
      <t>ネンメ</t>
    </rPh>
    <phoneticPr fontId="1"/>
  </si>
  <si>
    <t>２年目</t>
    <rPh sb="1" eb="3">
      <t>ネンメ</t>
    </rPh>
    <phoneticPr fontId="1"/>
  </si>
  <si>
    <t>３年目</t>
    <rPh sb="1" eb="3">
      <t>ネンメ</t>
    </rPh>
    <phoneticPr fontId="1"/>
  </si>
  <si>
    <t>有機的管理</t>
    <rPh sb="0" eb="3">
      <t>ユウキテキ</t>
    </rPh>
    <rPh sb="3" eb="5">
      <t>カンリ</t>
    </rPh>
    <phoneticPr fontId="1"/>
  </si>
  <si>
    <t>開始日</t>
    <rPh sb="0" eb="3">
      <t>カイシヒ</t>
    </rPh>
    <phoneticPr fontId="1"/>
  </si>
  <si>
    <t>転換期間</t>
    <rPh sb="0" eb="2">
      <t>テンカン</t>
    </rPh>
    <rPh sb="2" eb="4">
      <t>キカン</t>
    </rPh>
    <phoneticPr fontId="1"/>
  </si>
  <si>
    <t>【有機的管理対象ほ場面積】</t>
    <rPh sb="1" eb="4">
      <t>ユウキテキ</t>
    </rPh>
    <rPh sb="4" eb="6">
      <t>カンリ</t>
    </rPh>
    <rPh sb="6" eb="8">
      <t>タイショウ</t>
    </rPh>
    <rPh sb="9" eb="10">
      <t>ジョウ</t>
    </rPh>
    <rPh sb="10" eb="12">
      <t>メンセキ</t>
    </rPh>
    <phoneticPr fontId="1"/>
  </si>
  <si>
    <t>うち、転換【１年目】　</t>
    <rPh sb="3" eb="5">
      <t>テンカン</t>
    </rPh>
    <rPh sb="7" eb="9">
      <t>ネンメ</t>
    </rPh>
    <phoneticPr fontId="1"/>
  </si>
  <si>
    <t>うち、転換【２年目】　</t>
    <rPh sb="3" eb="5">
      <t>テンカン</t>
    </rPh>
    <rPh sb="7" eb="9">
      <t>ネンメ</t>
    </rPh>
    <phoneticPr fontId="1"/>
  </si>
  <si>
    <t>うち、転換【３年目】　</t>
    <rPh sb="3" eb="5">
      <t>テンカン</t>
    </rPh>
    <rPh sb="7" eb="9">
      <t>ネンメ</t>
    </rPh>
    <phoneticPr fontId="1"/>
  </si>
  <si>
    <t>２年目</t>
    <rPh sb="1" eb="3">
      <t>ネンメ</t>
    </rPh>
    <phoneticPr fontId="1"/>
  </si>
  <si>
    <t>３年目</t>
    <rPh sb="1" eb="3">
      <t>ネンメ</t>
    </rPh>
    <phoneticPr fontId="1"/>
  </si>
  <si>
    <t>面積</t>
    <rPh sb="0" eb="2">
      <t>メンセキ</t>
    </rPh>
    <phoneticPr fontId="1"/>
  </si>
  <si>
    <t>補助申請額</t>
    <rPh sb="0" eb="2">
      <t>ホジョ</t>
    </rPh>
    <rPh sb="2" eb="5">
      <t>シンセイガク</t>
    </rPh>
    <phoneticPr fontId="1"/>
  </si>
  <si>
    <t>補助対象のほ場面積と補助申請額</t>
    <rPh sb="0" eb="2">
      <t>ホジョ</t>
    </rPh>
    <rPh sb="2" eb="4">
      <t>タイショウ</t>
    </rPh>
    <rPh sb="6" eb="7">
      <t>ジョウ</t>
    </rPh>
    <rPh sb="7" eb="9">
      <t>メンセキ</t>
    </rPh>
    <rPh sb="10" eb="12">
      <t>ホジョ</t>
    </rPh>
    <rPh sb="12" eb="15">
      <t>シンセイガク</t>
    </rPh>
    <phoneticPr fontId="1"/>
  </si>
  <si>
    <t>ほ場一覧　兼　補助申請額算定シート</t>
    <rPh sb="5" eb="6">
      <t>ケン</t>
    </rPh>
    <rPh sb="7" eb="9">
      <t>ホジョ</t>
    </rPh>
    <rPh sb="9" eb="11">
      <t>シンセイ</t>
    </rPh>
    <rPh sb="11" eb="12">
      <t>ガク</t>
    </rPh>
    <rPh sb="12" eb="14">
      <t>サンテイ</t>
    </rPh>
    <phoneticPr fontId="1"/>
  </si>
  <si>
    <t>米</t>
    <rPh sb="0" eb="1">
      <t>コメ</t>
    </rPh>
    <phoneticPr fontId="1"/>
  </si>
  <si>
    <t>麦</t>
    <rPh sb="0" eb="1">
      <t>ムギ</t>
    </rPh>
    <phoneticPr fontId="1"/>
  </si>
  <si>
    <t>野菜</t>
    <rPh sb="0" eb="2">
      <t>ヤサイ</t>
    </rPh>
    <phoneticPr fontId="1"/>
  </si>
  <si>
    <t>茶</t>
    <rPh sb="0" eb="1">
      <t>チャ</t>
    </rPh>
    <phoneticPr fontId="1"/>
  </si>
  <si>
    <t>果樹</t>
    <rPh sb="0" eb="2">
      <t>カジュ</t>
    </rPh>
    <phoneticPr fontId="1"/>
  </si>
  <si>
    <t>その他</t>
    <rPh sb="2" eb="3">
      <t>タ</t>
    </rPh>
    <phoneticPr fontId="1"/>
  </si>
  <si>
    <t>●：提出要　〇：実績報告時に計画時と同じ場合は提出不要</t>
    <rPh sb="2" eb="4">
      <t>テイシュツ</t>
    </rPh>
    <rPh sb="4" eb="5">
      <t>ヨウ</t>
    </rPh>
    <rPh sb="8" eb="10">
      <t>ジッセキ</t>
    </rPh>
    <rPh sb="10" eb="12">
      <t>ホウコク</t>
    </rPh>
    <rPh sb="12" eb="13">
      <t>ジ</t>
    </rPh>
    <rPh sb="14" eb="16">
      <t>ケイカク</t>
    </rPh>
    <rPh sb="16" eb="17">
      <t>ジ</t>
    </rPh>
    <rPh sb="18" eb="19">
      <t>オナ</t>
    </rPh>
    <rPh sb="20" eb="22">
      <t>バアイ</t>
    </rPh>
    <rPh sb="23" eb="25">
      <t>テイシュツ</t>
    </rPh>
    <rPh sb="25" eb="27">
      <t>フヨウ</t>
    </rPh>
    <phoneticPr fontId="1"/>
  </si>
  <si>
    <t>計画時</t>
    <rPh sb="0" eb="2">
      <t>ケイカク</t>
    </rPh>
    <rPh sb="2" eb="3">
      <t>ジ</t>
    </rPh>
    <phoneticPr fontId="1"/>
  </si>
  <si>
    <t>実績報告</t>
    <rPh sb="0" eb="2">
      <t>ジッセキ</t>
    </rPh>
    <rPh sb="2" eb="4">
      <t>ホウコク</t>
    </rPh>
    <phoneticPr fontId="1"/>
  </si>
  <si>
    <t>●</t>
    <phoneticPr fontId="1"/>
  </si>
  <si>
    <t>〇</t>
    <phoneticPr fontId="1"/>
  </si>
  <si>
    <t>書類名</t>
    <rPh sb="0" eb="2">
      <t>ショルイ</t>
    </rPh>
    <rPh sb="2" eb="3">
      <t>ナ</t>
    </rPh>
    <phoneticPr fontId="1"/>
  </si>
  <si>
    <t>様式第２号－別添２</t>
  </si>
  <si>
    <t>ほ場一覧兼補助申請額算定シート</t>
  </si>
  <si>
    <t>有機農業拡大加速事業計画（実績)　カガミ</t>
    <rPh sb="0" eb="2">
      <t>ユウキ</t>
    </rPh>
    <rPh sb="2" eb="4">
      <t>ノウギョウ</t>
    </rPh>
    <rPh sb="4" eb="6">
      <t>カクダイ</t>
    </rPh>
    <rPh sb="6" eb="8">
      <t>カソク</t>
    </rPh>
    <rPh sb="8" eb="10">
      <t>ジギョウ</t>
    </rPh>
    <rPh sb="10" eb="12">
      <t>ケイカク</t>
    </rPh>
    <rPh sb="13" eb="15">
      <t>ジッセキ</t>
    </rPh>
    <phoneticPr fontId="1"/>
  </si>
  <si>
    <t>生産行程管理記録（１年目）</t>
    <rPh sb="0" eb="4">
      <t>セイサンコウテイ</t>
    </rPh>
    <rPh sb="4" eb="6">
      <t>カンリ</t>
    </rPh>
    <rPh sb="6" eb="8">
      <t>キロク</t>
    </rPh>
    <rPh sb="10" eb="12">
      <t>ネンメ</t>
    </rPh>
    <phoneticPr fontId="1"/>
  </si>
  <si>
    <r>
      <t>生産行程管理記録（３年目）</t>
    </r>
    <r>
      <rPr>
        <sz val="9"/>
        <color theme="1"/>
        <rFont val="ＭＳ 明朝"/>
        <family val="1"/>
        <charset val="128"/>
      </rPr>
      <t>*多年生作物のみ</t>
    </r>
    <rPh sb="0" eb="4">
      <t>セイサンコウテイ</t>
    </rPh>
    <rPh sb="4" eb="6">
      <t>カンリ</t>
    </rPh>
    <rPh sb="6" eb="8">
      <t>キロク</t>
    </rPh>
    <rPh sb="10" eb="12">
      <t>ネンメ</t>
    </rPh>
    <rPh sb="14" eb="17">
      <t>タネンセイ</t>
    </rPh>
    <rPh sb="17" eb="19">
      <t>サクモツ</t>
    </rPh>
    <phoneticPr fontId="1"/>
  </si>
  <si>
    <r>
      <t xml:space="preserve">提出書類
</t>
    </r>
    <r>
      <rPr>
        <sz val="9"/>
        <color theme="1"/>
        <rFont val="游ゴシック"/>
        <family val="3"/>
        <charset val="128"/>
        <scheme val="minor"/>
      </rPr>
      <t>*該当にレ点</t>
    </r>
    <rPh sb="0" eb="2">
      <t>テイシュツ</t>
    </rPh>
    <rPh sb="2" eb="4">
      <t>ショルイ</t>
    </rPh>
    <rPh sb="6" eb="8">
      <t>ガイトウ</t>
    </rPh>
    <rPh sb="10" eb="11">
      <t>テン</t>
    </rPh>
    <phoneticPr fontId="1"/>
  </si>
  <si>
    <t>　　年　　月　　日</t>
    <rPh sb="2" eb="3">
      <t>ネン</t>
    </rPh>
    <rPh sb="5" eb="6">
      <t>ガツ</t>
    </rPh>
    <rPh sb="8" eb="9">
      <t>ヒ</t>
    </rPh>
    <phoneticPr fontId="1"/>
  </si>
  <si>
    <t>年　月　日</t>
    <rPh sb="0" eb="1">
      <t>ネン</t>
    </rPh>
    <rPh sb="2" eb="3">
      <t>ガツ</t>
    </rPh>
    <rPh sb="4" eb="5">
      <t>ヒ</t>
    </rPh>
    <phoneticPr fontId="1"/>
  </si>
  <si>
    <t xml:space="preserve">                                        　</t>
    <phoneticPr fontId="1"/>
  </si>
  <si>
    <t>住　　所</t>
  </si>
  <si>
    <t>　　　　　　　　　　　　　　　　</t>
    <phoneticPr fontId="1"/>
  </si>
  <si>
    <t>ﾌﾘｶﾞﾅ</t>
    <phoneticPr fontId="1"/>
  </si>
  <si>
    <t xml:space="preserve">                                       　              　　 　　　　 </t>
    <phoneticPr fontId="1"/>
  </si>
  <si>
    <t xml:space="preserve"> 氏　　名  </t>
  </si>
  <si>
    <t xml:space="preserve">                                       　 （法人にあってはその名称及び代表者の氏名）</t>
  </si>
  <si>
    <t>誓　　約　　書</t>
  </si>
  <si>
    <t xml:space="preserve"> </t>
    <phoneticPr fontId="1"/>
  </si>
  <si>
    <t>県税に滞納がない。</t>
    <rPh sb="0" eb="2">
      <t>ケンゼイ</t>
    </rPh>
    <rPh sb="3" eb="5">
      <t>タイノウ</t>
    </rPh>
    <phoneticPr fontId="1"/>
  </si>
  <si>
    <t>地方税法（昭和25年法律第 226号）第 321条の４及び各市町村の条例の規定により、個人住民税の特別徴収義務者とされている法人にあっては、従業員等（宮崎県内に居住している者に限る。）の個人住民税について特別徴収を実施している者又は特別徴収を開始することを誓約した者である。</t>
    <phoneticPr fontId="1"/>
  </si>
  <si>
    <t>自己及び本事業実施主体の構成員・役員等は、次のアからウまでのいずれにも該当するものではありません。また、事業実施主体の運営に対し、次のアからウまでのいずれの関与もありません。</t>
    <phoneticPr fontId="1"/>
  </si>
  <si>
    <t xml:space="preserve">  ア　暴力団（暴力団員による不当な行為の防止等に関する法律（平成３
　　年法律第77号）第２条第２号に規定する暴力団をいう。以下同じ。）</t>
    <phoneticPr fontId="1"/>
  </si>
  <si>
    <t xml:space="preserve">  イ　暴力団員（同法第２条第６号に規定する暴力団員をいう。以下同
　　じ。）  </t>
    <phoneticPr fontId="1"/>
  </si>
  <si>
    <t xml:space="preserve">  ウ　暴力団又は暴力団員と密接な関係を有している者。</t>
    <rPh sb="25" eb="26">
      <t>モノ</t>
    </rPh>
    <phoneticPr fontId="1"/>
  </si>
  <si>
    <t>作物</t>
    <rPh sb="0" eb="2">
      <t>サクモツ</t>
    </rPh>
    <phoneticPr fontId="1"/>
  </si>
  <si>
    <t>作物区分</t>
    <rPh sb="0" eb="2">
      <t>サクモツ</t>
    </rPh>
    <rPh sb="2" eb="4">
      <t>クブン</t>
    </rPh>
    <phoneticPr fontId="1"/>
  </si>
  <si>
    <t>主な作物</t>
    <rPh sb="0" eb="1">
      <t>オモ</t>
    </rPh>
    <rPh sb="2" eb="4">
      <t>サクモツ</t>
    </rPh>
    <phoneticPr fontId="1"/>
  </si>
  <si>
    <t>多年生</t>
    <rPh sb="0" eb="3">
      <t>タネンセイ</t>
    </rPh>
    <phoneticPr fontId="1"/>
  </si>
  <si>
    <r>
      <t xml:space="preserve">区分
</t>
    </r>
    <r>
      <rPr>
        <sz val="9"/>
        <color theme="1"/>
        <rFont val="游ゴシック"/>
        <family val="3"/>
        <charset val="128"/>
        <scheme val="minor"/>
      </rPr>
      <t>多年生</t>
    </r>
    <rPh sb="0" eb="2">
      <t>クブン</t>
    </rPh>
    <rPh sb="3" eb="6">
      <t>タネンセイ</t>
    </rPh>
    <phoneticPr fontId="1"/>
  </si>
  <si>
    <r>
      <t xml:space="preserve">主な栽培品目
</t>
    </r>
    <r>
      <rPr>
        <sz val="8"/>
        <color theme="1"/>
        <rFont val="ＭＳ ゴシック"/>
        <family val="3"/>
        <charset val="128"/>
      </rPr>
      <t>*米・麦・野菜・茶・果樹・その他</t>
    </r>
    <rPh sb="0" eb="1">
      <t>オモ</t>
    </rPh>
    <rPh sb="2" eb="4">
      <t>サイバイ</t>
    </rPh>
    <rPh sb="4" eb="6">
      <t>ヒンモク</t>
    </rPh>
    <rPh sb="8" eb="9">
      <t>コメ</t>
    </rPh>
    <rPh sb="10" eb="11">
      <t>ムギ</t>
    </rPh>
    <rPh sb="12" eb="14">
      <t>ヤサイ</t>
    </rPh>
    <rPh sb="15" eb="16">
      <t>チャ</t>
    </rPh>
    <rPh sb="17" eb="19">
      <t>カジュ</t>
    </rPh>
    <rPh sb="22" eb="23">
      <t>タ</t>
    </rPh>
    <phoneticPr fontId="1"/>
  </si>
  <si>
    <t>条件①</t>
  </si>
  <si>
    <t>条件②</t>
    <phoneticPr fontId="1"/>
  </si>
  <si>
    <t>１年目完
の期日</t>
    <rPh sb="1" eb="3">
      <t>ネンメ</t>
    </rPh>
    <rPh sb="3" eb="4">
      <t>カン</t>
    </rPh>
    <rPh sb="6" eb="8">
      <t>キジツ</t>
    </rPh>
    <phoneticPr fontId="1"/>
  </si>
  <si>
    <t>２年目完
の期日</t>
    <rPh sb="1" eb="3">
      <t>ネンメ</t>
    </rPh>
    <rPh sb="3" eb="4">
      <t>カン</t>
    </rPh>
    <rPh sb="6" eb="8">
      <t>キジツ</t>
    </rPh>
    <phoneticPr fontId="1"/>
  </si>
  <si>
    <t>３年目完
の期日</t>
    <rPh sb="1" eb="3">
      <t>ネンメ</t>
    </rPh>
    <rPh sb="3" eb="4">
      <t>カン</t>
    </rPh>
    <rPh sb="6" eb="8">
      <t>キジツ</t>
    </rPh>
    <phoneticPr fontId="1"/>
  </si>
  <si>
    <t>A</t>
    <phoneticPr fontId="1"/>
  </si>
  <si>
    <t>B</t>
    <phoneticPr fontId="1"/>
  </si>
  <si>
    <t>E</t>
    <phoneticPr fontId="1"/>
  </si>
  <si>
    <t>F</t>
    <phoneticPr fontId="1"/>
  </si>
  <si>
    <t>条件④</t>
    <phoneticPr fontId="1"/>
  </si>
  <si>
    <t>条件⑤</t>
    <phoneticPr fontId="1"/>
  </si>
  <si>
    <t>条件⑥</t>
    <phoneticPr fontId="1"/>
  </si>
  <si>
    <t>G</t>
    <phoneticPr fontId="1"/>
  </si>
  <si>
    <t>転換　２年目の補助　要件</t>
    <rPh sb="0" eb="2">
      <t>テンカン</t>
    </rPh>
    <rPh sb="4" eb="6">
      <t>ネンメ</t>
    </rPh>
    <rPh sb="7" eb="9">
      <t>ホジョ</t>
    </rPh>
    <rPh sb="10" eb="12">
      <t>ヨウケン</t>
    </rPh>
    <phoneticPr fontId="1"/>
  </si>
  <si>
    <t>転換　３年目の補助　要件</t>
    <rPh sb="0" eb="2">
      <t>テンカン</t>
    </rPh>
    <rPh sb="4" eb="6">
      <t>ネンメ</t>
    </rPh>
    <rPh sb="7" eb="9">
      <t>ホジョ</t>
    </rPh>
    <rPh sb="10" eb="12">
      <t>ヨウケン</t>
    </rPh>
    <phoneticPr fontId="1"/>
  </si>
  <si>
    <t>転換期間完了期日</t>
    <rPh sb="0" eb="2">
      <t>テンカン</t>
    </rPh>
    <rPh sb="2" eb="4">
      <t>キカン</t>
    </rPh>
    <rPh sb="4" eb="6">
      <t>カンリョウ</t>
    </rPh>
    <rPh sb="6" eb="8">
      <t>キジツ</t>
    </rPh>
    <phoneticPr fontId="1"/>
  </si>
  <si>
    <t>３年目で多年生作物</t>
    <rPh sb="1" eb="3">
      <t>ネンメ</t>
    </rPh>
    <rPh sb="4" eb="7">
      <t>タネンセイ</t>
    </rPh>
    <rPh sb="7" eb="9">
      <t>サクモツ</t>
    </rPh>
    <phoneticPr fontId="1"/>
  </si>
  <si>
    <t>有機的管理開始日はいつですか</t>
    <rPh sb="0" eb="3">
      <t>ユウキテキ</t>
    </rPh>
    <rPh sb="3" eb="5">
      <t>カンリ</t>
    </rPh>
    <rPh sb="5" eb="7">
      <t>カイシ</t>
    </rPh>
    <rPh sb="7" eb="8">
      <t>ヒ</t>
    </rPh>
    <phoneticPr fontId="1"/>
  </si>
  <si>
    <t>ただし、運用など確認し他の要件を満たしていることは条件となります。</t>
    <rPh sb="4" eb="6">
      <t>ウンヨウ</t>
    </rPh>
    <rPh sb="8" eb="10">
      <t>カクニン</t>
    </rPh>
    <rPh sb="11" eb="12">
      <t>タ</t>
    </rPh>
    <rPh sb="13" eb="15">
      <t>ヨウケン</t>
    </rPh>
    <rPh sb="16" eb="17">
      <t>ミ</t>
    </rPh>
    <rPh sb="25" eb="27">
      <t>ジョウケン</t>
    </rPh>
    <phoneticPr fontId="1"/>
  </si>
  <si>
    <t>補助対象外です</t>
    <rPh sb="0" eb="2">
      <t>ホジョ</t>
    </rPh>
    <rPh sb="2" eb="4">
      <t>タイショウ</t>
    </rPh>
    <rPh sb="4" eb="5">
      <t>ガイ</t>
    </rPh>
    <phoneticPr fontId="1"/>
  </si>
  <si>
    <t>補助対象となりますので、必要書類の作成に進んで下さい。</t>
    <rPh sb="0" eb="2">
      <t>ホジョ</t>
    </rPh>
    <rPh sb="2" eb="4">
      <t>タイショウ</t>
    </rPh>
    <rPh sb="12" eb="14">
      <t>ヒツヨウ</t>
    </rPh>
    <rPh sb="14" eb="16">
      <t>ショルイ</t>
    </rPh>
    <rPh sb="17" eb="19">
      <t>サクセイ</t>
    </rPh>
    <rPh sb="20" eb="21">
      <t>スス</t>
    </rPh>
    <rPh sb="23" eb="24">
      <t>クダ</t>
    </rPh>
    <phoneticPr fontId="1"/>
  </si>
  <si>
    <t>1⃣</t>
    <phoneticPr fontId="1"/>
  </si>
  <si>
    <t>2⃣</t>
    <phoneticPr fontId="1"/>
  </si>
  <si>
    <t>”はい”</t>
    <phoneticPr fontId="1"/>
  </si>
  <si>
    <t>”いいえ”</t>
    <phoneticPr fontId="1"/>
  </si>
  <si>
    <t>有機的管理２年目の終了時期</t>
    <rPh sb="0" eb="3">
      <t>ユウキテキ</t>
    </rPh>
    <rPh sb="3" eb="5">
      <t>カンリ</t>
    </rPh>
    <rPh sb="6" eb="8">
      <t>ネンメ</t>
    </rPh>
    <rPh sb="9" eb="11">
      <t>シュウリョウ</t>
    </rPh>
    <rPh sb="11" eb="13">
      <t>ジキ</t>
    </rPh>
    <phoneticPr fontId="1"/>
  </si>
  <si>
    <t>　◎申請様式作成前にチェックして要件を満たしているか確認してください！</t>
    <rPh sb="2" eb="4">
      <t>シンセイ</t>
    </rPh>
    <rPh sb="4" eb="6">
      <t>ヨウシキ</t>
    </rPh>
    <rPh sb="6" eb="8">
      <t>サクセイ</t>
    </rPh>
    <rPh sb="8" eb="9">
      <t>マエ</t>
    </rPh>
    <rPh sb="16" eb="18">
      <t>ヨウケン</t>
    </rPh>
    <rPh sb="19" eb="20">
      <t>ミ</t>
    </rPh>
    <rPh sb="26" eb="28">
      <t>カクニン</t>
    </rPh>
    <phoneticPr fontId="1"/>
  </si>
  <si>
    <t>有機的管理３年目の終了時期</t>
    <rPh sb="0" eb="3">
      <t>ユウキテキ</t>
    </rPh>
    <rPh sb="3" eb="5">
      <t>カンリ</t>
    </rPh>
    <rPh sb="6" eb="8">
      <t>ネンメ</t>
    </rPh>
    <rPh sb="9" eb="11">
      <t>シュウリョウ</t>
    </rPh>
    <rPh sb="11" eb="13">
      <t>ジキ</t>
    </rPh>
    <phoneticPr fontId="1"/>
  </si>
  <si>
    <t>ただし、運用など他の要件を満たしていることが補助条件となります。</t>
    <rPh sb="4" eb="6">
      <t>ウンヨウ</t>
    </rPh>
    <rPh sb="8" eb="9">
      <t>タ</t>
    </rPh>
    <rPh sb="10" eb="12">
      <t>ヨウケン</t>
    </rPh>
    <rPh sb="13" eb="14">
      <t>ミ</t>
    </rPh>
    <rPh sb="22" eb="24">
      <t>ホジョ</t>
    </rPh>
    <rPh sb="24" eb="26">
      <t>ジョウケン</t>
    </rPh>
    <phoneticPr fontId="1"/>
  </si>
  <si>
    <t>認証継続通著書　の発行日</t>
    <rPh sb="0" eb="2">
      <t>ニンショウ</t>
    </rPh>
    <rPh sb="2" eb="4">
      <t>ケイゾク</t>
    </rPh>
    <rPh sb="4" eb="7">
      <t>ツウチョショ</t>
    </rPh>
    <rPh sb="9" eb="12">
      <t>ハッコウビ</t>
    </rPh>
    <phoneticPr fontId="1"/>
  </si>
  <si>
    <t>有機JAS認証番号</t>
    <rPh sb="0" eb="2">
      <t>ユウキ</t>
    </rPh>
    <rPh sb="5" eb="7">
      <t>ニンショウ</t>
    </rPh>
    <rPh sb="7" eb="9">
      <t>バンゴウ</t>
    </rPh>
    <phoneticPr fontId="1"/>
  </si>
  <si>
    <r>
      <t>有機転換の補助金　要件判定欄　　</t>
    </r>
    <r>
      <rPr>
        <b/>
        <sz val="11"/>
        <color rgb="FFFF0000"/>
        <rFont val="ＭＳ ゴシック"/>
        <family val="3"/>
        <charset val="128"/>
      </rPr>
      <t>＊記入不要</t>
    </r>
    <rPh sb="0" eb="2">
      <t>ユウキ</t>
    </rPh>
    <rPh sb="2" eb="4">
      <t>テンカン</t>
    </rPh>
    <rPh sb="5" eb="8">
      <t>ホジョキン</t>
    </rPh>
    <rPh sb="9" eb="11">
      <t>ヨウケン</t>
    </rPh>
    <rPh sb="11" eb="13">
      <t>ハンテイ</t>
    </rPh>
    <rPh sb="13" eb="14">
      <t>ラン</t>
    </rPh>
    <rPh sb="17" eb="19">
      <t>キニュウ</t>
    </rPh>
    <rPh sb="19" eb="21">
      <t>フヨウ</t>
    </rPh>
    <phoneticPr fontId="1"/>
  </si>
  <si>
    <t>所在地
※ハウスの場合は、所在地の下にハウス番号を（）書きで記載する</t>
    <rPh sb="0" eb="3">
      <t>ショザイチ</t>
    </rPh>
    <phoneticPr fontId="1"/>
  </si>
  <si>
    <t>有機JAS認証継続の通知書（写し）</t>
    <rPh sb="0" eb="2">
      <t>ユウキ</t>
    </rPh>
    <rPh sb="5" eb="7">
      <t>ニンショウ</t>
    </rPh>
    <rPh sb="7" eb="9">
      <t>ケイゾク</t>
    </rPh>
    <rPh sb="10" eb="13">
      <t>ツウチショ</t>
    </rPh>
    <rPh sb="14" eb="15">
      <t>ウツ</t>
    </rPh>
    <phoneticPr fontId="1"/>
  </si>
  <si>
    <t>［有機転換］補助金の要件チェックフロー</t>
    <rPh sb="1" eb="3">
      <t>ユウキ</t>
    </rPh>
    <rPh sb="3" eb="5">
      <t>テンカン</t>
    </rPh>
    <rPh sb="6" eb="9">
      <t>ホジョキン</t>
    </rPh>
    <rPh sb="10" eb="12">
      <t>ヨウケン</t>
    </rPh>
    <phoneticPr fontId="1"/>
  </si>
  <si>
    <t>●</t>
  </si>
  <si>
    <t>有機転換　補助金要件チェックフロー</t>
    <rPh sb="0" eb="2">
      <t>ユウキ</t>
    </rPh>
    <rPh sb="2" eb="4">
      <t>テンカン</t>
    </rPh>
    <rPh sb="5" eb="8">
      <t>ホジョキン</t>
    </rPh>
    <rPh sb="8" eb="10">
      <t>ヨウケン</t>
    </rPh>
    <phoneticPr fontId="1"/>
  </si>
  <si>
    <t>提出書類チェックシート</t>
    <rPh sb="0" eb="2">
      <t>テイシュツ</t>
    </rPh>
    <rPh sb="2" eb="4">
      <t>ショルイ</t>
    </rPh>
    <phoneticPr fontId="1"/>
  </si>
  <si>
    <t>フリガナ</t>
    <phoneticPr fontId="1"/>
  </si>
  <si>
    <t>役職名</t>
    <rPh sb="0" eb="2">
      <t>ヤクショク</t>
    </rPh>
    <rPh sb="2" eb="3">
      <t>ナ</t>
    </rPh>
    <phoneticPr fontId="1"/>
  </si>
  <si>
    <t>（●）</t>
    <phoneticPr fontId="1"/>
  </si>
  <si>
    <t>提出書類チェックシート</t>
    <rPh sb="0" eb="2">
      <t>テイシュツ</t>
    </rPh>
    <rPh sb="2" eb="4">
      <t>ショルイ</t>
    </rPh>
    <phoneticPr fontId="1"/>
  </si>
  <si>
    <t>様式第２号（カガミ）</t>
    <rPh sb="0" eb="2">
      <t>ヨウシキ</t>
    </rPh>
    <phoneticPr fontId="1"/>
  </si>
  <si>
    <t>事業計画（実績）書に記載された添付書類などで変更や追加がある場合は、下記へ書類名を記載した上で変更した書類を添付してください。</t>
    <rPh sb="0" eb="2">
      <t>ジギョウ</t>
    </rPh>
    <rPh sb="2" eb="4">
      <t>ケイカク</t>
    </rPh>
    <rPh sb="5" eb="7">
      <t>ジッセキ</t>
    </rPh>
    <rPh sb="8" eb="9">
      <t>ショ</t>
    </rPh>
    <rPh sb="10" eb="12">
      <t>キサイ</t>
    </rPh>
    <rPh sb="15" eb="17">
      <t>テンプ</t>
    </rPh>
    <rPh sb="17" eb="19">
      <t>ショルイ</t>
    </rPh>
    <rPh sb="22" eb="24">
      <t>ヘンコウ</t>
    </rPh>
    <rPh sb="25" eb="27">
      <t>ツイカ</t>
    </rPh>
    <rPh sb="30" eb="32">
      <t>バアイ</t>
    </rPh>
    <rPh sb="34" eb="36">
      <t>カキ</t>
    </rPh>
    <rPh sb="37" eb="39">
      <t>ショルイ</t>
    </rPh>
    <rPh sb="39" eb="40">
      <t>ナ</t>
    </rPh>
    <rPh sb="41" eb="43">
      <t>キサイ</t>
    </rPh>
    <rPh sb="45" eb="46">
      <t>ウエ</t>
    </rPh>
    <rPh sb="47" eb="49">
      <t>ヘンコウ</t>
    </rPh>
    <rPh sb="51" eb="53">
      <t>ショルイ</t>
    </rPh>
    <rPh sb="54" eb="56">
      <t>テンプ</t>
    </rPh>
    <phoneticPr fontId="1"/>
  </si>
  <si>
    <t>様式第１号－１</t>
    <rPh sb="4" eb="5">
      <t>ゴウ</t>
    </rPh>
    <phoneticPr fontId="1"/>
  </si>
  <si>
    <t>様式第１号－２</t>
    <rPh sb="4" eb="5">
      <t>ゴウ</t>
    </rPh>
    <phoneticPr fontId="1"/>
  </si>
  <si>
    <t>様式第１号－３</t>
    <rPh sb="4" eb="5">
      <t>ゴウ</t>
    </rPh>
    <phoneticPr fontId="1"/>
  </si>
  <si>
    <t>様式第２号</t>
    <rPh sb="0" eb="2">
      <t>ヨウシキ</t>
    </rPh>
    <rPh sb="2" eb="3">
      <t>ダイ</t>
    </rPh>
    <rPh sb="4" eb="5">
      <t>ゴウ</t>
    </rPh>
    <phoneticPr fontId="1"/>
  </si>
  <si>
    <t>-</t>
    <phoneticPr fontId="1"/>
  </si>
  <si>
    <t>様式第１号－２</t>
    <rPh sb="0" eb="2">
      <t>ヨウシキ</t>
    </rPh>
    <rPh sb="2" eb="3">
      <t>ダイ</t>
    </rPh>
    <rPh sb="4" eb="5">
      <t>ゴウ</t>
    </rPh>
    <phoneticPr fontId="1"/>
  </si>
  <si>
    <t>様式第1号-３</t>
    <phoneticPr fontId="1"/>
  </si>
  <si>
    <t>●</t>
    <rPh sb="0" eb="1">
      <t>ゴウ</t>
    </rPh>
    <phoneticPr fontId="1"/>
  </si>
  <si>
    <t>様式第1号-1</t>
    <rPh sb="0" eb="2">
      <t>ヨウシキ</t>
    </rPh>
    <rPh sb="2" eb="3">
      <t>ダイ</t>
    </rPh>
    <rPh sb="4" eb="5">
      <t>ゴウ</t>
    </rPh>
    <phoneticPr fontId="1"/>
  </si>
  <si>
    <t>様式１号－３</t>
    <rPh sb="0" eb="2">
      <t>ヨウシキ</t>
    </rPh>
    <rPh sb="3" eb="4">
      <t>ゴウ</t>
    </rPh>
    <phoneticPr fontId="1"/>
  </si>
  <si>
    <t>様式１号－２</t>
    <rPh sb="0" eb="2">
      <t>ヨウシキ</t>
    </rPh>
    <rPh sb="3" eb="4">
      <t>ゴウ</t>
    </rPh>
    <phoneticPr fontId="1"/>
  </si>
  <si>
    <t>提出日</t>
    <rPh sb="0" eb="2">
      <t>テイシュツ</t>
    </rPh>
    <rPh sb="2" eb="3">
      <t>ヒ</t>
    </rPh>
    <phoneticPr fontId="1"/>
  </si>
  <si>
    <t>（運用第５項（１）関係）</t>
    <rPh sb="1" eb="3">
      <t>ウンヨウ</t>
    </rPh>
    <rPh sb="3" eb="4">
      <t>ダイ</t>
    </rPh>
    <rPh sb="5" eb="6">
      <t>コウ</t>
    </rPh>
    <rPh sb="9" eb="11">
      <t>カンケイ</t>
    </rPh>
    <phoneticPr fontId="1"/>
  </si>
  <si>
    <t>認証更新1回目予定年月</t>
    <rPh sb="0" eb="2">
      <t>ニンショウ</t>
    </rPh>
    <rPh sb="2" eb="4">
      <t>コウシン</t>
    </rPh>
    <rPh sb="5" eb="7">
      <t>カイメ</t>
    </rPh>
    <rPh sb="7" eb="9">
      <t>ヨテイ</t>
    </rPh>
    <rPh sb="9" eb="11">
      <t>ネンゲツ</t>
    </rPh>
    <phoneticPr fontId="1"/>
  </si>
  <si>
    <t>認証更新１回目年月日</t>
    <rPh sb="0" eb="2">
      <t>ニンショウ</t>
    </rPh>
    <rPh sb="2" eb="4">
      <t>コウシン</t>
    </rPh>
    <rPh sb="5" eb="7">
      <t>カイメ</t>
    </rPh>
    <rPh sb="7" eb="9">
      <t>ネンゲツ</t>
    </rPh>
    <rPh sb="8" eb="9">
      <t>テイネン</t>
    </rPh>
    <rPh sb="9" eb="10">
      <t>ヒ</t>
    </rPh>
    <phoneticPr fontId="1"/>
  </si>
  <si>
    <t>宮崎市橘通り</t>
    <rPh sb="0" eb="3">
      <t>ミヤザキシ</t>
    </rPh>
    <rPh sb="3" eb="4">
      <t>タチバナ</t>
    </rPh>
    <rPh sb="4" eb="5">
      <t>トオ</t>
    </rPh>
    <phoneticPr fontId="1"/>
  </si>
  <si>
    <t>（転換１年目～３年目計）</t>
    <rPh sb="1" eb="3">
      <t>テンカン</t>
    </rPh>
    <rPh sb="4" eb="6">
      <t>ネンメ</t>
    </rPh>
    <rPh sb="8" eb="10">
      <t>ネンメ</t>
    </rPh>
    <rPh sb="10" eb="11">
      <t>ケイ</t>
    </rPh>
    <phoneticPr fontId="1"/>
  </si>
  <si>
    <t>振込先口座情報</t>
    <rPh sb="2" eb="3">
      <t>サキ</t>
    </rPh>
    <phoneticPr fontId="1"/>
  </si>
  <si>
    <t>振込先口座情報</t>
    <rPh sb="0" eb="2">
      <t>フリコミ</t>
    </rPh>
    <rPh sb="2" eb="3">
      <t>サキ</t>
    </rPh>
    <rPh sb="3" eb="5">
      <t>コウザ</t>
    </rPh>
    <rPh sb="5" eb="7">
      <t>ジョウホウ</t>
    </rPh>
    <phoneticPr fontId="1"/>
  </si>
  <si>
    <t>事務局　チェック欄</t>
    <rPh sb="0" eb="3">
      <t>ジムキョク</t>
    </rPh>
    <rPh sb="8" eb="9">
      <t>ラン</t>
    </rPh>
    <phoneticPr fontId="1"/>
  </si>
  <si>
    <t>（運用第５項（２）関係）</t>
    <rPh sb="1" eb="3">
      <t>ウンヨウ</t>
    </rPh>
    <rPh sb="3" eb="4">
      <t>ダイ</t>
    </rPh>
    <rPh sb="5" eb="6">
      <t>コウ</t>
    </rPh>
    <rPh sb="9" eb="11">
      <t>カンケイ</t>
    </rPh>
    <phoneticPr fontId="1"/>
  </si>
  <si>
    <t>　宮崎県有機農業連絡協議会会長　殿</t>
    <rPh sb="4" eb="6">
      <t>ユウキ</t>
    </rPh>
    <rPh sb="6" eb="8">
      <t>ノウギョウ</t>
    </rPh>
    <rPh sb="8" eb="10">
      <t>レンラク</t>
    </rPh>
    <rPh sb="10" eb="12">
      <t>キョウギ</t>
    </rPh>
    <rPh sb="12" eb="13">
      <t>カイ</t>
    </rPh>
    <rPh sb="13" eb="15">
      <t>カイチョウ</t>
    </rPh>
    <phoneticPr fontId="1"/>
  </si>
  <si>
    <t>宮崎県有機農業連絡協議会会長　殿</t>
    <rPh sb="0" eb="3">
      <t>ミヤザキケン</t>
    </rPh>
    <rPh sb="3" eb="5">
      <t>ユウキ</t>
    </rPh>
    <rPh sb="5" eb="7">
      <t>ノウギョウ</t>
    </rPh>
    <rPh sb="7" eb="9">
      <t>レンラク</t>
    </rPh>
    <rPh sb="9" eb="12">
      <t>キョウギカイ</t>
    </rPh>
    <rPh sb="12" eb="14">
      <t>カイチョウ</t>
    </rPh>
    <rPh sb="15" eb="16">
      <t>トノ</t>
    </rPh>
    <phoneticPr fontId="1"/>
  </si>
  <si>
    <t>　　宮崎県有機農業連絡協議会会長　殿　</t>
    <rPh sb="2" eb="5">
      <t>ミヤザキケン</t>
    </rPh>
    <rPh sb="5" eb="7">
      <t>ユウキ</t>
    </rPh>
    <rPh sb="7" eb="9">
      <t>ノウギョウ</t>
    </rPh>
    <rPh sb="9" eb="11">
      <t>レンラク</t>
    </rPh>
    <rPh sb="11" eb="14">
      <t>キョウギカイ</t>
    </rPh>
    <rPh sb="14" eb="16">
      <t>カイチョウ</t>
    </rPh>
    <rPh sb="17" eb="18">
      <t>トノ</t>
    </rPh>
    <phoneticPr fontId="1"/>
  </si>
  <si>
    <t>３．変更に伴い提出する書類</t>
    <rPh sb="2" eb="4">
      <t>ヘンコウ</t>
    </rPh>
    <rPh sb="5" eb="6">
      <t>トモナ</t>
    </rPh>
    <rPh sb="7" eb="9">
      <t>テイシュツ</t>
    </rPh>
    <rPh sb="11" eb="13">
      <t>ショルイ</t>
    </rPh>
    <phoneticPr fontId="1"/>
  </si>
  <si>
    <t>　・必要に応じて行の追加や削除をしてください</t>
  </si>
  <si>
    <t>〇</t>
    <phoneticPr fontId="1"/>
  </si>
  <si>
    <t>有機JAS認定証（写し）</t>
    <rPh sb="0" eb="2">
      <t>ユウキ</t>
    </rPh>
    <rPh sb="5" eb="8">
      <t>ニンテイショウ</t>
    </rPh>
    <rPh sb="9" eb="10">
      <t>ウツ</t>
    </rPh>
    <phoneticPr fontId="1"/>
  </si>
  <si>
    <t>補助対象ほ場面積　　　　　　　　　　　　［a］</t>
    <rPh sb="0" eb="2">
      <t>ホジョ</t>
    </rPh>
    <rPh sb="2" eb="4">
      <t>タイショウ</t>
    </rPh>
    <rPh sb="5" eb="6">
      <t>ジョウ</t>
    </rPh>
    <rPh sb="6" eb="8">
      <t>メンセキ</t>
    </rPh>
    <phoneticPr fontId="1"/>
  </si>
  <si>
    <r>
      <t xml:space="preserve">補助申請額［円］
</t>
    </r>
    <r>
      <rPr>
        <sz val="8"/>
        <color theme="1"/>
        <rFont val="游ゴシック"/>
        <family val="3"/>
        <charset val="128"/>
        <scheme val="minor"/>
      </rPr>
      <t>　転換２年目=2万円/10a以下
　転換３年目=1万円/10a以下</t>
    </r>
    <rPh sb="0" eb="2">
      <t>ホジョ</t>
    </rPh>
    <rPh sb="2" eb="5">
      <t>シンセイガク</t>
    </rPh>
    <rPh sb="6" eb="7">
      <t>エン</t>
    </rPh>
    <rPh sb="10" eb="12">
      <t>テンカン</t>
    </rPh>
    <rPh sb="13" eb="15">
      <t>ネンメ</t>
    </rPh>
    <rPh sb="17" eb="19">
      <t>マンエン</t>
    </rPh>
    <rPh sb="23" eb="25">
      <t>イカ</t>
    </rPh>
    <rPh sb="27" eb="29">
      <t>テンカン</t>
    </rPh>
    <rPh sb="30" eb="32">
      <t>ネンメ</t>
    </rPh>
    <rPh sb="34" eb="36">
      <t>マンエン</t>
    </rPh>
    <rPh sb="40" eb="42">
      <t>イカ</t>
    </rPh>
    <phoneticPr fontId="1"/>
  </si>
  <si>
    <t>有機転換中のほ場面積［a］</t>
    <rPh sb="0" eb="2">
      <t>ユウキ</t>
    </rPh>
    <rPh sb="2" eb="4">
      <t>テンカン</t>
    </rPh>
    <rPh sb="4" eb="5">
      <t>ナカ</t>
    </rPh>
    <rPh sb="7" eb="8">
      <t>ジョウ</t>
    </rPh>
    <rPh sb="8" eb="10">
      <t>メンセキ</t>
    </rPh>
    <phoneticPr fontId="1"/>
  </si>
  <si>
    <t>キャベツ</t>
    <phoneticPr fontId="1"/>
  </si>
  <si>
    <t>　当該変更申請につき、内容を精査した結果を下記のとおり回答いたします。</t>
    <rPh sb="1" eb="3">
      <t>トウガイ</t>
    </rPh>
    <rPh sb="3" eb="5">
      <t>ヘンコウ</t>
    </rPh>
    <rPh sb="5" eb="7">
      <t>シンセイ</t>
    </rPh>
    <rPh sb="11" eb="13">
      <t>ナイヨウ</t>
    </rPh>
    <rPh sb="14" eb="16">
      <t>セイサ</t>
    </rPh>
    <rPh sb="18" eb="20">
      <t>ケッカ</t>
    </rPh>
    <rPh sb="27" eb="29">
      <t>カイトウ</t>
    </rPh>
    <phoneticPr fontId="1"/>
  </si>
  <si>
    <t>２年目での補助対象
　①&amp;②</t>
    <rPh sb="1" eb="3">
      <t>ネンメ</t>
    </rPh>
    <rPh sb="5" eb="7">
      <t>ホジョ</t>
    </rPh>
    <rPh sb="7" eb="9">
      <t>タイショウ</t>
    </rPh>
    <phoneticPr fontId="1"/>
  </si>
  <si>
    <t>３年目での補助対象
　④&amp;⑤&amp;⑥</t>
    <rPh sb="1" eb="3">
      <t>ネンメ</t>
    </rPh>
    <rPh sb="5" eb="7">
      <t>ホジョ</t>
    </rPh>
    <rPh sb="7" eb="9">
      <t>タイショウ</t>
    </rPh>
    <phoneticPr fontId="1"/>
  </si>
  <si>
    <t>＊法人格がない任意団体で、定款・規約などがない場合に提出して下さい。
　実施主体が独自に作成したものがあればそれでも結構です</t>
    <rPh sb="26" eb="28">
      <t>テイシュツ</t>
    </rPh>
    <rPh sb="30" eb="31">
      <t>クダ</t>
    </rPh>
    <phoneticPr fontId="1"/>
  </si>
  <si>
    <t>様式第２号（裏面）</t>
    <rPh sb="0" eb="2">
      <t>ヨウシキ</t>
    </rPh>
    <rPh sb="2" eb="3">
      <t>ダイ</t>
    </rPh>
    <rPh sb="4" eb="5">
      <t>ゴウ</t>
    </rPh>
    <rPh sb="6" eb="8">
      <t>リメン</t>
    </rPh>
    <phoneticPr fontId="1"/>
  </si>
  <si>
    <t>J-YJAS001</t>
    <phoneticPr fontId="1"/>
  </si>
  <si>
    <t>みやざき有機</t>
    <rPh sb="4" eb="6">
      <t>ユウキ</t>
    </rPh>
    <phoneticPr fontId="1"/>
  </si>
  <si>
    <t>宮崎県</t>
    <rPh sb="0" eb="3">
      <t>ミヤザキケン</t>
    </rPh>
    <phoneticPr fontId="1"/>
  </si>
  <si>
    <t>様式第２号－２－1（裏面）</t>
    <rPh sb="0" eb="2">
      <t>ヨウシキ</t>
    </rPh>
    <rPh sb="2" eb="3">
      <t>ダイ</t>
    </rPh>
    <rPh sb="4" eb="5">
      <t>ゴウ</t>
    </rPh>
    <rPh sb="10" eb="12">
      <t>リメン</t>
    </rPh>
    <phoneticPr fontId="1"/>
  </si>
  <si>
    <t>事業者名</t>
    <rPh sb="0" eb="2">
      <t>ジギョウ</t>
    </rPh>
    <rPh sb="2" eb="3">
      <t>シャ</t>
    </rPh>
    <rPh sb="3" eb="4">
      <t>メイ</t>
    </rPh>
    <phoneticPr fontId="1"/>
  </si>
  <si>
    <t>　●：提出要　（●）：該当する場合　〇：実績報告時に計画時と同じ場合は提出不要</t>
    <rPh sb="3" eb="5">
      <t>テイシュツ</t>
    </rPh>
    <rPh sb="5" eb="6">
      <t>ヨウ</t>
    </rPh>
    <rPh sb="20" eb="22">
      <t>ジッセキ</t>
    </rPh>
    <rPh sb="22" eb="24">
      <t>ホウコク</t>
    </rPh>
    <rPh sb="24" eb="25">
      <t>ジ</t>
    </rPh>
    <rPh sb="26" eb="28">
      <t>ケイカク</t>
    </rPh>
    <rPh sb="28" eb="29">
      <t>ジ</t>
    </rPh>
    <rPh sb="30" eb="31">
      <t>オナ</t>
    </rPh>
    <rPh sb="32" eb="34">
      <t>バアイ</t>
    </rPh>
    <rPh sb="35" eb="37">
      <t>テイシュツ</t>
    </rPh>
    <rPh sb="37" eb="39">
      <t>フヨウ</t>
    </rPh>
    <phoneticPr fontId="1"/>
  </si>
  <si>
    <t>画（実績）書を提出いたします。</t>
    <rPh sb="9" eb="11">
      <t>テイシュツ</t>
    </rPh>
    <phoneticPr fontId="1"/>
  </si>
  <si>
    <r>
      <t>*各様式の変更箇所は</t>
    </r>
    <r>
      <rPr>
        <sz val="9"/>
        <color rgb="FFFF0000"/>
        <rFont val="ＭＳ 明朝"/>
        <family val="1"/>
        <charset val="128"/>
      </rPr>
      <t>朱記</t>
    </r>
    <r>
      <rPr>
        <sz val="9"/>
        <color theme="1"/>
        <rFont val="ＭＳ 明朝"/>
        <family val="1"/>
        <charset val="128"/>
      </rPr>
      <t>にて識別すること。</t>
    </r>
    <rPh sb="1" eb="2">
      <t>カク</t>
    </rPh>
    <rPh sb="2" eb="4">
      <t>ヨウシキ</t>
    </rPh>
    <rPh sb="5" eb="7">
      <t>ヘンコウ</t>
    </rPh>
    <rPh sb="7" eb="9">
      <t>カショ</t>
    </rPh>
    <rPh sb="10" eb="12">
      <t>シュキ</t>
    </rPh>
    <rPh sb="14" eb="16">
      <t>シキベツ</t>
    </rPh>
    <phoneticPr fontId="1"/>
  </si>
  <si>
    <t>令和　　年度みやざき有機農業拡大加速化事業補助金につきまして、令和　　年　　月　　日付けで提出しました計画（実績）書につき、事業廃止することとなりましたので届け出いたします。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ジギョウ</t>
    </rPh>
    <rPh sb="64" eb="66">
      <t>ハイシ</t>
    </rPh>
    <rPh sb="78" eb="79">
      <t>トド</t>
    </rPh>
    <rPh sb="80" eb="81">
      <t>デ</t>
    </rPh>
    <phoneticPr fontId="1"/>
  </si>
  <si>
    <r>
      <t>転換２年目の終了時期は</t>
    </r>
    <r>
      <rPr>
        <sz val="11"/>
        <color rgb="FFFF0000"/>
        <rFont val="游ゴシック"/>
        <family val="3"/>
        <charset val="128"/>
        <scheme val="minor"/>
      </rPr>
      <t>令和6年4月1日</t>
    </r>
    <r>
      <rPr>
        <sz val="11"/>
        <color theme="1"/>
        <rFont val="游ゴシック"/>
        <family val="2"/>
        <charset val="128"/>
        <scheme val="minor"/>
      </rPr>
      <t>以降ですか</t>
    </r>
    <rPh sb="0" eb="2">
      <t>テンカン</t>
    </rPh>
    <rPh sb="3" eb="4">
      <t>ネン</t>
    </rPh>
    <rPh sb="4" eb="5">
      <t>メ</t>
    </rPh>
    <rPh sb="6" eb="8">
      <t>シュウリョウ</t>
    </rPh>
    <rPh sb="8" eb="10">
      <t>ジキ</t>
    </rPh>
    <rPh sb="11" eb="13">
      <t>レイワ</t>
    </rPh>
    <rPh sb="14" eb="15">
      <t>ネン</t>
    </rPh>
    <rPh sb="16" eb="17">
      <t>ガツ</t>
    </rPh>
    <rPh sb="18" eb="19">
      <t>ヒ</t>
    </rPh>
    <rPh sb="19" eb="21">
      <t>イコウ</t>
    </rPh>
    <phoneticPr fontId="1"/>
  </si>
  <si>
    <r>
      <t>転換2年目の終了時期は</t>
    </r>
    <r>
      <rPr>
        <sz val="11"/>
        <color rgb="FFFF0000"/>
        <rFont val="游ゴシック"/>
        <family val="3"/>
        <charset val="128"/>
        <scheme val="minor"/>
      </rPr>
      <t>令和7年3月３１日</t>
    </r>
    <r>
      <rPr>
        <sz val="11"/>
        <color theme="1"/>
        <rFont val="游ゴシック"/>
        <family val="2"/>
        <charset val="128"/>
        <scheme val="minor"/>
      </rPr>
      <t>までですか</t>
    </r>
    <rPh sb="0" eb="2">
      <t>テンカン</t>
    </rPh>
    <rPh sb="3" eb="5">
      <t>ネンメ</t>
    </rPh>
    <rPh sb="6" eb="8">
      <t>シュウリョウ</t>
    </rPh>
    <rPh sb="8" eb="10">
      <t>ジキ</t>
    </rPh>
    <rPh sb="11" eb="13">
      <t>レイワ</t>
    </rPh>
    <rPh sb="14" eb="15">
      <t>ネン</t>
    </rPh>
    <rPh sb="16" eb="17">
      <t>ガツ</t>
    </rPh>
    <rPh sb="19" eb="20">
      <t>ヒ</t>
    </rPh>
    <phoneticPr fontId="1"/>
  </si>
  <si>
    <r>
      <t>転換３年目の終了時期は</t>
    </r>
    <r>
      <rPr>
        <sz val="11"/>
        <color rgb="FFFF0000"/>
        <rFont val="游ゴシック"/>
        <family val="3"/>
        <charset val="128"/>
        <scheme val="minor"/>
      </rPr>
      <t>令和6年4月1日</t>
    </r>
    <r>
      <rPr>
        <sz val="11"/>
        <color theme="1"/>
        <rFont val="游ゴシック"/>
        <family val="2"/>
        <charset val="128"/>
        <scheme val="minor"/>
      </rPr>
      <t>以降ですか</t>
    </r>
    <rPh sb="0" eb="2">
      <t>テンカン</t>
    </rPh>
    <rPh sb="3" eb="4">
      <t>ネン</t>
    </rPh>
    <rPh sb="4" eb="5">
      <t>メ</t>
    </rPh>
    <rPh sb="6" eb="8">
      <t>シュウリョウ</t>
    </rPh>
    <rPh sb="8" eb="10">
      <t>ジキ</t>
    </rPh>
    <rPh sb="11" eb="13">
      <t>レイワ</t>
    </rPh>
    <rPh sb="14" eb="15">
      <t>ネン</t>
    </rPh>
    <rPh sb="16" eb="17">
      <t>ガツ</t>
    </rPh>
    <rPh sb="18" eb="19">
      <t>ヒ</t>
    </rPh>
    <rPh sb="19" eb="21">
      <t>イコウ</t>
    </rPh>
    <phoneticPr fontId="1"/>
  </si>
  <si>
    <r>
      <t>転換３年目の終了時期は</t>
    </r>
    <r>
      <rPr>
        <sz val="11"/>
        <color rgb="FFFF0000"/>
        <rFont val="游ゴシック"/>
        <family val="3"/>
        <charset val="128"/>
        <scheme val="minor"/>
      </rPr>
      <t>令和7年3月31日</t>
    </r>
    <r>
      <rPr>
        <sz val="11"/>
        <color theme="1"/>
        <rFont val="游ゴシック"/>
        <family val="2"/>
        <charset val="128"/>
        <scheme val="minor"/>
      </rPr>
      <t>までですか</t>
    </r>
    <rPh sb="0" eb="2">
      <t>テンカン</t>
    </rPh>
    <rPh sb="3" eb="5">
      <t>ネンメ</t>
    </rPh>
    <rPh sb="6" eb="8">
      <t>シュウリョウ</t>
    </rPh>
    <rPh sb="8" eb="10">
      <t>ジキ</t>
    </rPh>
    <rPh sb="11" eb="13">
      <t>レイワ</t>
    </rPh>
    <rPh sb="14" eb="15">
      <t>ネン</t>
    </rPh>
    <rPh sb="16" eb="17">
      <t>ガツ</t>
    </rPh>
    <rPh sb="19" eb="20">
      <t>ヒ</t>
    </rPh>
    <phoneticPr fontId="1"/>
  </si>
  <si>
    <r>
      <rPr>
        <b/>
        <sz val="11"/>
        <color rgb="FFFF0000"/>
        <rFont val="游ゴシック"/>
        <family val="3"/>
        <charset val="128"/>
        <scheme val="minor"/>
      </rPr>
      <t>令和7年度</t>
    </r>
    <r>
      <rPr>
        <b/>
        <sz val="11"/>
        <color theme="1"/>
        <rFont val="游ゴシック"/>
        <family val="3"/>
        <charset val="128"/>
        <scheme val="minor"/>
      </rPr>
      <t>の補助事業で対象となりますので、</t>
    </r>
    <r>
      <rPr>
        <b/>
        <sz val="11"/>
        <color rgb="FFFF0000"/>
        <rFont val="游ゴシック"/>
        <family val="3"/>
        <charset val="128"/>
        <scheme val="minor"/>
      </rPr>
      <t>令和7年度</t>
    </r>
    <r>
      <rPr>
        <b/>
        <sz val="11"/>
        <color theme="1"/>
        <rFont val="游ゴシック"/>
        <family val="3"/>
        <charset val="128"/>
        <scheme val="minor"/>
      </rPr>
      <t>に「計画書」を提出して下さい。</t>
    </r>
    <rPh sb="0" eb="2">
      <t>レイワ</t>
    </rPh>
    <rPh sb="3" eb="5">
      <t>ネンド</t>
    </rPh>
    <rPh sb="6" eb="8">
      <t>ホジョ</t>
    </rPh>
    <rPh sb="8" eb="10">
      <t>ジギョウ</t>
    </rPh>
    <rPh sb="11" eb="13">
      <t>タイショウ</t>
    </rPh>
    <rPh sb="21" eb="23">
      <t>レイワ</t>
    </rPh>
    <rPh sb="24" eb="26">
      <t>ネンド</t>
    </rPh>
    <rPh sb="28" eb="31">
      <t>ケイカクショ</t>
    </rPh>
    <rPh sb="33" eb="35">
      <t>テイシュツ</t>
    </rPh>
    <rPh sb="37" eb="38">
      <t>クダ</t>
    </rPh>
    <phoneticPr fontId="1"/>
  </si>
  <si>
    <r>
      <rPr>
        <b/>
        <sz val="11"/>
        <color rgb="FFFF0000"/>
        <rFont val="游ゴシック"/>
        <family val="3"/>
        <charset val="128"/>
        <scheme val="minor"/>
      </rPr>
      <t>令和７年度</t>
    </r>
    <r>
      <rPr>
        <b/>
        <sz val="11"/>
        <color theme="1"/>
        <rFont val="游ゴシック"/>
        <family val="3"/>
        <charset val="128"/>
        <scheme val="minor"/>
      </rPr>
      <t>の補助事業で対象となりますので、</t>
    </r>
    <r>
      <rPr>
        <b/>
        <sz val="11"/>
        <color rgb="FFFF0000"/>
        <rFont val="游ゴシック"/>
        <family val="3"/>
        <charset val="128"/>
        <scheme val="minor"/>
      </rPr>
      <t>令和７年度</t>
    </r>
    <r>
      <rPr>
        <b/>
        <sz val="11"/>
        <color theme="1"/>
        <rFont val="游ゴシック"/>
        <family val="3"/>
        <charset val="128"/>
        <scheme val="minor"/>
      </rPr>
      <t>に「計画書」を提出して下さい。</t>
    </r>
    <rPh sb="0" eb="2">
      <t>レイワ</t>
    </rPh>
    <rPh sb="3" eb="5">
      <t>ネンド</t>
    </rPh>
    <rPh sb="6" eb="8">
      <t>ホジョ</t>
    </rPh>
    <rPh sb="8" eb="10">
      <t>ジギョウ</t>
    </rPh>
    <rPh sb="11" eb="13">
      <t>タイショウ</t>
    </rPh>
    <rPh sb="21" eb="23">
      <t>レイワ</t>
    </rPh>
    <rPh sb="24" eb="26">
      <t>ネンド</t>
    </rPh>
    <rPh sb="28" eb="31">
      <t>ケイカクショ</t>
    </rPh>
    <rPh sb="33" eb="35">
      <t>テイシュツ</t>
    </rPh>
    <rPh sb="37" eb="38">
      <t>クダ</t>
    </rPh>
    <phoneticPr fontId="1"/>
  </si>
  <si>
    <r>
      <t>＊転換２年目→転換２年目の終了時期が</t>
    </r>
    <r>
      <rPr>
        <sz val="10"/>
        <color rgb="FFFF0000"/>
        <rFont val="游ゴシック"/>
        <family val="3"/>
        <charset val="128"/>
        <scheme val="minor"/>
      </rPr>
      <t>令和６年４月１日から令和７年３月31
　　　　　　　日</t>
    </r>
    <r>
      <rPr>
        <sz val="10"/>
        <color theme="1"/>
        <rFont val="游ゴシック"/>
        <family val="2"/>
        <charset val="128"/>
        <scheme val="minor"/>
      </rPr>
      <t>のものが事業対象となります。</t>
    </r>
    <rPh sb="1" eb="3">
      <t>テンカン</t>
    </rPh>
    <rPh sb="4" eb="6">
      <t>ネンメ</t>
    </rPh>
    <rPh sb="7" eb="9">
      <t>テンカン</t>
    </rPh>
    <rPh sb="10" eb="12">
      <t>ネンメ</t>
    </rPh>
    <rPh sb="13" eb="15">
      <t>シュウリョウ</t>
    </rPh>
    <rPh sb="15" eb="17">
      <t>ジキ</t>
    </rPh>
    <rPh sb="18" eb="20">
      <t>レイワ</t>
    </rPh>
    <rPh sb="21" eb="22">
      <t>ネン</t>
    </rPh>
    <rPh sb="23" eb="24">
      <t>ガツ</t>
    </rPh>
    <rPh sb="25" eb="26">
      <t>ヒ</t>
    </rPh>
    <rPh sb="28" eb="30">
      <t>レイワ</t>
    </rPh>
    <rPh sb="31" eb="32">
      <t>ネン</t>
    </rPh>
    <rPh sb="33" eb="34">
      <t>ガツ</t>
    </rPh>
    <rPh sb="44" eb="45">
      <t>ヒ</t>
    </rPh>
    <rPh sb="49" eb="51">
      <t>ジギョウ</t>
    </rPh>
    <rPh sb="51" eb="53">
      <t>タイショウ</t>
    </rPh>
    <phoneticPr fontId="1"/>
  </si>
  <si>
    <r>
      <t>＊転換３年目→転換３年目の終了時期が</t>
    </r>
    <r>
      <rPr>
        <sz val="10"/>
        <color rgb="FFFF0000"/>
        <rFont val="游ゴシック"/>
        <family val="3"/>
        <charset val="128"/>
        <scheme val="minor"/>
      </rPr>
      <t>令和６年４月１日から令和７年３月31
　　　　　　　日</t>
    </r>
    <r>
      <rPr>
        <sz val="10"/>
        <color theme="1"/>
        <rFont val="游ゴシック"/>
        <family val="2"/>
        <charset val="128"/>
        <scheme val="minor"/>
      </rPr>
      <t>のものが事業対象となります。</t>
    </r>
    <rPh sb="1" eb="3">
      <t>テンカン</t>
    </rPh>
    <rPh sb="4" eb="6">
      <t>ネンメ</t>
    </rPh>
    <rPh sb="7" eb="9">
      <t>テンカン</t>
    </rPh>
    <rPh sb="10" eb="12">
      <t>ネンメ</t>
    </rPh>
    <rPh sb="13" eb="15">
      <t>シュウリョウ</t>
    </rPh>
    <rPh sb="15" eb="17">
      <t>ジキ</t>
    </rPh>
    <rPh sb="18" eb="20">
      <t>レイワ</t>
    </rPh>
    <rPh sb="21" eb="22">
      <t>ネン</t>
    </rPh>
    <rPh sb="23" eb="24">
      <t>ガツ</t>
    </rPh>
    <rPh sb="25" eb="26">
      <t>ヒ</t>
    </rPh>
    <rPh sb="28" eb="30">
      <t>レイワ</t>
    </rPh>
    <rPh sb="31" eb="32">
      <t>ネン</t>
    </rPh>
    <rPh sb="33" eb="34">
      <t>ガツ</t>
    </rPh>
    <rPh sb="44" eb="45">
      <t>ヒ</t>
    </rPh>
    <rPh sb="49" eb="51">
      <t>ジギョウ</t>
    </rPh>
    <rPh sb="51" eb="53">
      <t>タイショウ</t>
    </rPh>
    <phoneticPr fontId="1"/>
  </si>
  <si>
    <t>補助対象ほ場面積　　　　　　　　　　　［a］</t>
    <rPh sb="0" eb="2">
      <t>ホジョ</t>
    </rPh>
    <rPh sb="2" eb="4">
      <t>タイショウ</t>
    </rPh>
    <rPh sb="5" eb="6">
      <t>ジョウ</t>
    </rPh>
    <rPh sb="6" eb="8">
      <t>メンセキ</t>
    </rPh>
    <phoneticPr fontId="1"/>
  </si>
  <si>
    <t>［a］</t>
    <phoneticPr fontId="1"/>
  </si>
  <si>
    <r>
      <t>２年目完の期日が</t>
    </r>
    <r>
      <rPr>
        <sz val="11"/>
        <color rgb="FFFF0000"/>
        <rFont val="游ゴシック"/>
        <family val="3"/>
        <charset val="128"/>
        <scheme val="minor"/>
      </rPr>
      <t>R6.4.1</t>
    </r>
    <r>
      <rPr>
        <sz val="11"/>
        <color theme="1"/>
        <rFont val="游ゴシック"/>
        <family val="3"/>
        <charset val="128"/>
        <scheme val="minor"/>
      </rPr>
      <t>以降か</t>
    </r>
    <rPh sb="1" eb="3">
      <t>ネンメ</t>
    </rPh>
    <rPh sb="3" eb="4">
      <t>カン</t>
    </rPh>
    <rPh sb="5" eb="7">
      <t>キジツ</t>
    </rPh>
    <rPh sb="14" eb="16">
      <t>イコウ</t>
    </rPh>
    <phoneticPr fontId="1"/>
  </si>
  <si>
    <r>
      <t>２年目完の期日が</t>
    </r>
    <r>
      <rPr>
        <sz val="11"/>
        <color rgb="FFFF0000"/>
        <rFont val="游ゴシック"/>
        <family val="3"/>
        <charset val="128"/>
        <scheme val="minor"/>
      </rPr>
      <t>R7.3.31</t>
    </r>
    <r>
      <rPr>
        <sz val="11"/>
        <color theme="1"/>
        <rFont val="游ゴシック"/>
        <family val="3"/>
        <charset val="128"/>
        <scheme val="minor"/>
      </rPr>
      <t>以前か</t>
    </r>
    <rPh sb="1" eb="3">
      <t>ネンメ</t>
    </rPh>
    <rPh sb="3" eb="4">
      <t>カン</t>
    </rPh>
    <rPh sb="5" eb="7">
      <t>キジツ</t>
    </rPh>
    <rPh sb="15" eb="17">
      <t>イゼン</t>
    </rPh>
    <phoneticPr fontId="1"/>
  </si>
  <si>
    <r>
      <t>3年目完の期日が</t>
    </r>
    <r>
      <rPr>
        <sz val="11"/>
        <color rgb="FFFF0000"/>
        <rFont val="游ゴシック"/>
        <family val="3"/>
        <charset val="128"/>
        <scheme val="minor"/>
      </rPr>
      <t>R6.4.1</t>
    </r>
    <r>
      <rPr>
        <sz val="11"/>
        <color theme="1"/>
        <rFont val="游ゴシック"/>
        <family val="2"/>
        <charset val="128"/>
        <scheme val="minor"/>
      </rPr>
      <t>以降か</t>
    </r>
    <rPh sb="1" eb="3">
      <t>ネンメ</t>
    </rPh>
    <rPh sb="3" eb="4">
      <t>カン</t>
    </rPh>
    <rPh sb="5" eb="7">
      <t>キジツ</t>
    </rPh>
    <rPh sb="14" eb="16">
      <t>イコウ</t>
    </rPh>
    <phoneticPr fontId="1"/>
  </si>
  <si>
    <r>
      <t>3年目完の期日が</t>
    </r>
    <r>
      <rPr>
        <sz val="11"/>
        <color rgb="FFFF0000"/>
        <rFont val="游ゴシック"/>
        <family val="3"/>
        <charset val="128"/>
        <scheme val="minor"/>
      </rPr>
      <t>R7.3.31</t>
    </r>
    <r>
      <rPr>
        <sz val="11"/>
        <color theme="1"/>
        <rFont val="游ゴシック"/>
        <family val="3"/>
        <charset val="128"/>
        <scheme val="minor"/>
      </rPr>
      <t>以前か</t>
    </r>
    <rPh sb="1" eb="3">
      <t>ネンメ</t>
    </rPh>
    <rPh sb="3" eb="4">
      <t>カン</t>
    </rPh>
    <rPh sb="5" eb="7">
      <t>キジツ</t>
    </rPh>
    <rPh sb="15" eb="17">
      <t>イゼン</t>
    </rPh>
    <phoneticPr fontId="1"/>
  </si>
  <si>
    <r>
      <rPr>
        <sz val="11"/>
        <color rgb="FFFF0000"/>
        <rFont val="ＭＳ ゴシック"/>
        <family val="3"/>
        <charset val="128"/>
      </rPr>
      <t>R7.3.31</t>
    </r>
    <r>
      <rPr>
        <sz val="11"/>
        <color theme="1"/>
        <rFont val="ＭＳ ゴシック"/>
        <family val="3"/>
        <charset val="128"/>
      </rPr>
      <t>時点の経過年数</t>
    </r>
    <rPh sb="7" eb="9">
      <t>ジテン</t>
    </rPh>
    <rPh sb="10" eb="12">
      <t>ケイカ</t>
    </rPh>
    <rPh sb="12" eb="14">
      <t>ネンスウ</t>
    </rPh>
    <phoneticPr fontId="1"/>
  </si>
  <si>
    <r>
      <t>開始日から</t>
    </r>
    <r>
      <rPr>
        <sz val="12"/>
        <color rgb="FFFF0000"/>
        <rFont val="游ゴシック"/>
        <family val="3"/>
        <charset val="128"/>
        <scheme val="minor"/>
      </rPr>
      <t>R7.3.31</t>
    </r>
    <r>
      <rPr>
        <sz val="12"/>
        <color theme="1"/>
        <rFont val="游ゴシック"/>
        <family val="3"/>
        <charset val="128"/>
        <scheme val="minor"/>
      </rPr>
      <t>までの経過日数</t>
    </r>
    <rPh sb="0" eb="2">
      <t>カイシ</t>
    </rPh>
    <rPh sb="2" eb="3">
      <t>ヒ</t>
    </rPh>
    <rPh sb="15" eb="17">
      <t>ケイカ</t>
    </rPh>
    <rPh sb="17" eb="19">
      <t>ニッスウ</t>
    </rPh>
    <phoneticPr fontId="1"/>
  </si>
  <si>
    <t>R7.3</t>
    <phoneticPr fontId="1"/>
  </si>
  <si>
    <t>宮崎市有機３丁目王ケ29番地-1</t>
    <rPh sb="0" eb="3">
      <t>ミヤザキシ</t>
    </rPh>
    <rPh sb="3" eb="5">
      <t>ユウキ</t>
    </rPh>
    <rPh sb="6" eb="8">
      <t>チョウメ</t>
    </rPh>
    <rPh sb="8" eb="9">
      <t>オウ</t>
    </rPh>
    <rPh sb="12" eb="14">
      <t>バンチ</t>
    </rPh>
    <phoneticPr fontId="1"/>
  </si>
  <si>
    <t>宮崎市有機３丁目王ケ29番地-2</t>
    <rPh sb="0" eb="3">
      <t>ミヤザキシ</t>
    </rPh>
    <rPh sb="3" eb="5">
      <t>ユウキ</t>
    </rPh>
    <rPh sb="6" eb="8">
      <t>チョウメ</t>
    </rPh>
    <rPh sb="8" eb="9">
      <t>オウ</t>
    </rPh>
    <rPh sb="12" eb="14">
      <t>バンチ</t>
    </rPh>
    <phoneticPr fontId="1"/>
  </si>
  <si>
    <t>宮崎市有機３丁目王ケ29番地-3</t>
    <rPh sb="0" eb="3">
      <t>ミヤザキシ</t>
    </rPh>
    <rPh sb="3" eb="5">
      <t>ユウキ</t>
    </rPh>
    <rPh sb="6" eb="8">
      <t>チョウメ</t>
    </rPh>
    <rPh sb="8" eb="9">
      <t>オウ</t>
    </rPh>
    <rPh sb="12" eb="14">
      <t>バンチ</t>
    </rPh>
    <phoneticPr fontId="1"/>
  </si>
  <si>
    <t>宮崎市有機３丁目王ケ29番地-4</t>
    <rPh sb="0" eb="3">
      <t>ミヤザキシ</t>
    </rPh>
    <rPh sb="3" eb="5">
      <t>ユウキ</t>
    </rPh>
    <rPh sb="6" eb="8">
      <t>チョウメ</t>
    </rPh>
    <rPh sb="8" eb="9">
      <t>オウ</t>
    </rPh>
    <rPh sb="12" eb="14">
      <t>バンチ</t>
    </rPh>
    <phoneticPr fontId="1"/>
  </si>
  <si>
    <t>宮崎市有機３丁目王ケ29番地-5</t>
    <rPh sb="0" eb="3">
      <t>ミヤザキシ</t>
    </rPh>
    <rPh sb="3" eb="5">
      <t>ユウキ</t>
    </rPh>
    <rPh sb="6" eb="8">
      <t>チョウメ</t>
    </rPh>
    <rPh sb="8" eb="9">
      <t>オウ</t>
    </rPh>
    <rPh sb="12" eb="14">
      <t>バンチ</t>
    </rPh>
    <phoneticPr fontId="1"/>
  </si>
  <si>
    <t>宮崎市有機３丁目王ケ29番地-6</t>
    <rPh sb="0" eb="3">
      <t>ミヤザキシ</t>
    </rPh>
    <rPh sb="3" eb="5">
      <t>ユウキ</t>
    </rPh>
    <rPh sb="6" eb="8">
      <t>チョウメ</t>
    </rPh>
    <rPh sb="8" eb="9">
      <t>オウ</t>
    </rPh>
    <rPh sb="12" eb="14">
      <t>バンチ</t>
    </rPh>
    <phoneticPr fontId="1"/>
  </si>
  <si>
    <t>宮崎市有機３丁目王ケ29番地-7</t>
    <rPh sb="0" eb="3">
      <t>ミヤザキシ</t>
    </rPh>
    <rPh sb="3" eb="5">
      <t>ユウキ</t>
    </rPh>
    <rPh sb="6" eb="8">
      <t>チョウメ</t>
    </rPh>
    <rPh sb="8" eb="9">
      <t>オウ</t>
    </rPh>
    <rPh sb="12" eb="14">
      <t>バンチ</t>
    </rPh>
    <phoneticPr fontId="1"/>
  </si>
  <si>
    <t>宮崎市有機３丁目王ケ29番地-8</t>
    <rPh sb="0" eb="3">
      <t>ミヤザキシ</t>
    </rPh>
    <rPh sb="3" eb="5">
      <t>ユウキ</t>
    </rPh>
    <rPh sb="6" eb="8">
      <t>チョウメ</t>
    </rPh>
    <rPh sb="8" eb="9">
      <t>オウ</t>
    </rPh>
    <rPh sb="12" eb="14">
      <t>バンチ</t>
    </rPh>
    <phoneticPr fontId="1"/>
  </si>
  <si>
    <t>宮崎市有機３丁目王ケ29番地-9</t>
    <rPh sb="0" eb="3">
      <t>ミヤザキシ</t>
    </rPh>
    <rPh sb="3" eb="5">
      <t>ユウキ</t>
    </rPh>
    <rPh sb="6" eb="8">
      <t>チョウメ</t>
    </rPh>
    <rPh sb="8" eb="9">
      <t>オウ</t>
    </rPh>
    <rPh sb="12" eb="14">
      <t>バンチ</t>
    </rPh>
    <phoneticPr fontId="1"/>
  </si>
  <si>
    <t>宮崎市有機３丁目王ケ29番地-10</t>
    <rPh sb="0" eb="3">
      <t>ミヤザキシ</t>
    </rPh>
    <rPh sb="3" eb="5">
      <t>ユウキ</t>
    </rPh>
    <rPh sb="6" eb="8">
      <t>チョウメ</t>
    </rPh>
    <rPh sb="8" eb="9">
      <t>オウ</t>
    </rPh>
    <rPh sb="12" eb="14">
      <t>バンチ</t>
    </rPh>
    <phoneticPr fontId="1"/>
  </si>
  <si>
    <t>事務局　チェック欄 （自動判定）</t>
    <rPh sb="0" eb="3">
      <t>ジムキョク</t>
    </rPh>
    <rPh sb="8" eb="9">
      <t>ラン</t>
    </rPh>
    <rPh sb="11" eb="15">
      <t>ジドウハンテイ</t>
    </rPh>
    <phoneticPr fontId="1"/>
  </si>
  <si>
    <t>合計</t>
    <rPh sb="0" eb="2">
      <t>ゴウケイ</t>
    </rPh>
    <phoneticPr fontId="1"/>
  </si>
  <si>
    <t xml:space="preserve">区分
</t>
    <rPh sb="0" eb="2">
      <t>クブン</t>
    </rPh>
    <phoneticPr fontId="1"/>
  </si>
  <si>
    <r>
      <rPr>
        <sz val="11"/>
        <color theme="1"/>
        <rFont val="ＭＳ ゴシック"/>
        <family val="3"/>
        <charset val="128"/>
      </rPr>
      <t>ほ場分類</t>
    </r>
    <r>
      <rPr>
        <sz val="9"/>
        <color theme="1"/>
        <rFont val="ＭＳ ゴシック"/>
        <family val="3"/>
        <charset val="128"/>
      </rPr>
      <t xml:space="preserve">
</t>
    </r>
    <r>
      <rPr>
        <sz val="8"/>
        <color theme="1"/>
        <rFont val="ＭＳ ゴシック"/>
        <family val="3"/>
        <charset val="128"/>
      </rPr>
      <t>土地利用型・園芸（路地）・園芸（施設）</t>
    </r>
    <r>
      <rPr>
        <sz val="9"/>
        <color theme="1"/>
        <rFont val="ＭＳ ゴシック"/>
        <family val="3"/>
        <charset val="128"/>
      </rPr>
      <t xml:space="preserve">
</t>
    </r>
    <r>
      <rPr>
        <sz val="9"/>
        <color rgb="FF0000FF"/>
        <rFont val="ＭＳ ゴシック"/>
        <family val="3"/>
        <charset val="128"/>
      </rPr>
      <t xml:space="preserve"> *（ﾌﾟﾙﾀﾞｳﾝよりｾﾚｸﾄ）</t>
    </r>
    <rPh sb="1" eb="2">
      <t>ジョウ</t>
    </rPh>
    <rPh sb="2" eb="4">
      <t>ブンルイ</t>
    </rPh>
    <rPh sb="5" eb="7">
      <t>トチ</t>
    </rPh>
    <rPh sb="7" eb="9">
      <t>リヨウ</t>
    </rPh>
    <rPh sb="9" eb="10">
      <t>カタ</t>
    </rPh>
    <rPh sb="11" eb="13">
      <t>エンゲイ</t>
    </rPh>
    <rPh sb="14" eb="16">
      <t>ロジ</t>
    </rPh>
    <rPh sb="18" eb="20">
      <t>エンゲイ</t>
    </rPh>
    <rPh sb="21" eb="23">
      <t>シセツ</t>
    </rPh>
    <phoneticPr fontId="1"/>
  </si>
  <si>
    <t>区分</t>
    <rPh sb="0" eb="2">
      <t>クブン</t>
    </rPh>
    <phoneticPr fontId="1"/>
  </si>
  <si>
    <t>令和　　年度みやざき有機農業拡大加速化事業補助金につきまして、令和　　年　　月　　日付けで提出しました計画（実績）書につき、変更したく必要書類を添えて申請いたします。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1" eb="33">
      <t>レイワ</t>
    </rPh>
    <rPh sb="35" eb="36">
      <t>ネン</t>
    </rPh>
    <rPh sb="38" eb="39">
      <t>ガツ</t>
    </rPh>
    <rPh sb="41" eb="42">
      <t>ヒ</t>
    </rPh>
    <rPh sb="42" eb="43">
      <t>ツ</t>
    </rPh>
    <rPh sb="45" eb="47">
      <t>テイシュツ</t>
    </rPh>
    <rPh sb="51" eb="53">
      <t>ケイカク</t>
    </rPh>
    <rPh sb="54" eb="56">
      <t>ジッセキ</t>
    </rPh>
    <rPh sb="57" eb="58">
      <t>ショ</t>
    </rPh>
    <rPh sb="62" eb="64">
      <t>ヘンコウ</t>
    </rPh>
    <rPh sb="67" eb="69">
      <t>ヒツヨウ</t>
    </rPh>
    <rPh sb="69" eb="71">
      <t>ショルイ</t>
    </rPh>
    <rPh sb="72" eb="73">
      <t>ソ</t>
    </rPh>
    <rPh sb="75" eb="77">
      <t>シンセイ</t>
    </rPh>
    <phoneticPr fontId="1"/>
  </si>
  <si>
    <t>様式第３号－１</t>
    <rPh sb="0" eb="2">
      <t>ヨウシキ</t>
    </rPh>
    <rPh sb="2" eb="3">
      <t>ダイ</t>
    </rPh>
    <rPh sb="4" eb="5">
      <t>ゴウ</t>
    </rPh>
    <phoneticPr fontId="1"/>
  </si>
  <si>
    <t>変更届</t>
    <rPh sb="0" eb="2">
      <t>ヘンコウ</t>
    </rPh>
    <rPh sb="2" eb="3">
      <t>トドケ</t>
    </rPh>
    <phoneticPr fontId="1"/>
  </si>
  <si>
    <t>様式第３号_１</t>
    <rPh sb="0" eb="2">
      <t>ヨウシキ</t>
    </rPh>
    <rPh sb="2" eb="3">
      <t>ダイ</t>
    </rPh>
    <rPh sb="4" eb="5">
      <t>ゴウ</t>
    </rPh>
    <phoneticPr fontId="1"/>
  </si>
  <si>
    <t>令和　　年度みやざき有機農業拡大加速化事業補助金につきまして、令和　　年　　月　　日付けで提出しました計画（実績）書につき、変更が生じましたので必要書類を添えて届けます。</t>
    <rPh sb="0" eb="2">
      <t>レイワ</t>
    </rPh>
    <rPh sb="4" eb="6">
      <t>ネンド</t>
    </rPh>
    <rPh sb="10" eb="12">
      <t>ユウキ</t>
    </rPh>
    <rPh sb="12" eb="14">
      <t>ノウギョウ</t>
    </rPh>
    <rPh sb="14" eb="16">
      <t>カクダイ</t>
    </rPh>
    <rPh sb="16" eb="18">
      <t>カソク</t>
    </rPh>
    <rPh sb="18" eb="19">
      <t>カ</t>
    </rPh>
    <rPh sb="19" eb="21">
      <t>ジギョウ</t>
    </rPh>
    <rPh sb="21" eb="24">
      <t>ホジョキン</t>
    </rPh>
    <rPh sb="36" eb="38">
      <t>レイワ</t>
    </rPh>
    <rPh sb="40" eb="41">
      <t>ネン</t>
    </rPh>
    <rPh sb="43" eb="44">
      <t>ガツ</t>
    </rPh>
    <rPh sb="46" eb="47">
      <t>ヒ</t>
    </rPh>
    <rPh sb="47" eb="48">
      <t>ツ</t>
    </rPh>
    <rPh sb="50" eb="52">
      <t>テイシュツ</t>
    </rPh>
    <rPh sb="56" eb="58">
      <t>ケイカク</t>
    </rPh>
    <rPh sb="59" eb="61">
      <t>ジッセキ</t>
    </rPh>
    <rPh sb="62" eb="63">
      <t>ショ</t>
    </rPh>
    <rPh sb="67" eb="69">
      <t>ヘンコウ</t>
    </rPh>
    <rPh sb="70" eb="71">
      <t>ショウ</t>
    </rPh>
    <rPh sb="77" eb="79">
      <t>ヒツヨウ</t>
    </rPh>
    <rPh sb="80" eb="81">
      <t>トド</t>
    </rPh>
    <phoneticPr fontId="1"/>
  </si>
  <si>
    <t>代表者、住所などの変更</t>
    <rPh sb="0" eb="3">
      <t>ダイヒョウシャ</t>
    </rPh>
    <rPh sb="4" eb="6">
      <t>ジュウショ</t>
    </rPh>
    <rPh sb="9" eb="11">
      <t>ヘンコウ</t>
    </rPh>
    <phoneticPr fontId="1"/>
  </si>
  <si>
    <t>法人の場合、定款、規約などの改正</t>
    <rPh sb="0" eb="2">
      <t>ホウジン</t>
    </rPh>
    <rPh sb="3" eb="5">
      <t>バアイ</t>
    </rPh>
    <rPh sb="6" eb="8">
      <t>テイカン</t>
    </rPh>
    <rPh sb="9" eb="11">
      <t>キヤク</t>
    </rPh>
    <rPh sb="14" eb="16">
      <t>カイセイ</t>
    </rPh>
    <phoneticPr fontId="1"/>
  </si>
  <si>
    <t>補助金口座の変更</t>
    <rPh sb="0" eb="3">
      <t>ホジョキン</t>
    </rPh>
    <rPh sb="3" eb="5">
      <t>コウザ</t>
    </rPh>
    <rPh sb="6" eb="8">
      <t>ヘンコウ</t>
    </rPh>
    <phoneticPr fontId="1"/>
  </si>
  <si>
    <t>その他　</t>
    <rPh sb="2" eb="3">
      <t>タ</t>
    </rPh>
    <phoneticPr fontId="1"/>
  </si>
  <si>
    <t>＜具体的内容＞</t>
    <phoneticPr fontId="1"/>
  </si>
  <si>
    <t>様式第１号－１「提出書類チェックシート」に記載の書類</t>
    <rPh sb="0" eb="2">
      <t>ヨウシキ</t>
    </rPh>
    <rPh sb="2" eb="3">
      <t>ダイ</t>
    </rPh>
    <rPh sb="4" eb="5">
      <t>ゴウ</t>
    </rPh>
    <rPh sb="21" eb="23">
      <t>キサイ</t>
    </rPh>
    <rPh sb="24" eb="26">
      <t>ショルイ</t>
    </rPh>
    <phoneticPr fontId="1"/>
  </si>
  <si>
    <t>それ以外の書類がある場合は、以下に記載</t>
    <rPh sb="2" eb="4">
      <t>イガイ</t>
    </rPh>
    <rPh sb="5" eb="7">
      <t>ショルイ</t>
    </rPh>
    <rPh sb="10" eb="12">
      <t>バアイ</t>
    </rPh>
    <rPh sb="14" eb="16">
      <t>イカ</t>
    </rPh>
    <rPh sb="17" eb="19">
      <t>キサイ</t>
    </rPh>
    <phoneticPr fontId="1"/>
  </si>
  <si>
    <r>
      <t xml:space="preserve">面積
（ａ）
</t>
    </r>
    <r>
      <rPr>
        <sz val="9"/>
        <color rgb="FFFF0000"/>
        <rFont val="ＭＳ ゴシック"/>
        <family val="3"/>
        <charset val="128"/>
      </rPr>
      <t>＊ほ場面積の記載された添付書類と同じ値を記入してください。</t>
    </r>
    <r>
      <rPr>
        <sz val="9"/>
        <color rgb="FF0000FF"/>
        <rFont val="ＭＳ ゴシック"/>
        <family val="3"/>
        <charset val="128"/>
      </rPr>
      <t xml:space="preserve">
</t>
    </r>
    <rPh sb="0" eb="2">
      <t>メンセキ</t>
    </rPh>
    <rPh sb="9" eb="10">
      <t>ジョウ</t>
    </rPh>
    <rPh sb="10" eb="12">
      <t>メンセキ</t>
    </rPh>
    <rPh sb="13" eb="15">
      <t>キサイ</t>
    </rPh>
    <rPh sb="18" eb="20">
      <t>テンプ</t>
    </rPh>
    <rPh sb="20" eb="22">
      <t>ショルイ</t>
    </rPh>
    <rPh sb="23" eb="24">
      <t>オナ</t>
    </rPh>
    <rPh sb="25" eb="26">
      <t>アタイ</t>
    </rPh>
    <rPh sb="27" eb="29">
      <t>キニュウ</t>
    </rPh>
    <phoneticPr fontId="1"/>
  </si>
  <si>
    <r>
      <t>生産行程管理記録（２年目）</t>
    </r>
    <r>
      <rPr>
        <sz val="9"/>
        <color theme="1"/>
        <rFont val="ＭＳ 明朝"/>
        <family val="1"/>
        <charset val="128"/>
      </rPr>
      <t>*多年生作物の３年目を提出する場合は、計画時に２年目の記録も添付する。</t>
    </r>
    <rPh sb="0" eb="4">
      <t>セイサンコウテイ</t>
    </rPh>
    <rPh sb="4" eb="6">
      <t>カンリ</t>
    </rPh>
    <rPh sb="6" eb="8">
      <t>キロク</t>
    </rPh>
    <rPh sb="10" eb="12">
      <t>ネンメ</t>
    </rPh>
    <rPh sb="14" eb="17">
      <t>タネンセイ</t>
    </rPh>
    <rPh sb="17" eb="19">
      <t>サクモツ</t>
    </rPh>
    <rPh sb="21" eb="23">
      <t>ネンメ</t>
    </rPh>
    <rPh sb="24" eb="26">
      <t>テイシュツ</t>
    </rPh>
    <rPh sb="28" eb="30">
      <t>バアイ</t>
    </rPh>
    <rPh sb="32" eb="35">
      <t>ケイカクジ</t>
    </rPh>
    <rPh sb="37" eb="39">
      <t>ネンメ</t>
    </rPh>
    <rPh sb="40" eb="42">
      <t>キロク</t>
    </rPh>
    <rPh sb="43" eb="45">
      <t>テンプ</t>
    </rPh>
    <phoneticPr fontId="1"/>
  </si>
  <si>
    <t>法人・団体は定款、任意団体は規約等</t>
    <rPh sb="16" eb="17">
      <t>ナド</t>
    </rPh>
    <phoneticPr fontId="1"/>
  </si>
  <si>
    <t>補助金振込口座の通帳（写し）</t>
    <rPh sb="0" eb="3">
      <t>ホジョキン</t>
    </rPh>
    <rPh sb="3" eb="5">
      <t>フリコミ</t>
    </rPh>
    <rPh sb="5" eb="7">
      <t>コウザ</t>
    </rPh>
    <rPh sb="8" eb="10">
      <t>ツウチョウ</t>
    </rPh>
    <rPh sb="11" eb="12">
      <t>ウツ</t>
    </rPh>
    <phoneticPr fontId="1"/>
  </si>
  <si>
    <r>
      <t>ほ場一覧（ほ場毎の面積のわかる書類）</t>
    </r>
    <r>
      <rPr>
        <sz val="9"/>
        <rFont val="ＭＳ 明朝"/>
        <family val="1"/>
        <charset val="128"/>
      </rPr>
      <t>*有機JAS認証機関へ提出（または予定の）書類など</t>
    </r>
    <r>
      <rPr>
        <sz val="10"/>
        <rFont val="ＭＳ 明朝"/>
        <family val="1"/>
        <charset val="128"/>
      </rPr>
      <t>（写し）</t>
    </r>
    <rPh sb="1" eb="2">
      <t>ジョウ</t>
    </rPh>
    <rPh sb="2" eb="4">
      <t>イチラン</t>
    </rPh>
    <rPh sb="6" eb="7">
      <t>ジョウ</t>
    </rPh>
    <rPh sb="7" eb="8">
      <t>マイ</t>
    </rPh>
    <rPh sb="9" eb="11">
      <t>メンセキ</t>
    </rPh>
    <rPh sb="15" eb="17">
      <t>ショルイ</t>
    </rPh>
    <rPh sb="19" eb="21">
      <t>ユウキ</t>
    </rPh>
    <rPh sb="24" eb="26">
      <t>ニンショウ</t>
    </rPh>
    <rPh sb="26" eb="28">
      <t>キカン</t>
    </rPh>
    <rPh sb="29" eb="31">
      <t>テイシュツ</t>
    </rPh>
    <rPh sb="35" eb="37">
      <t>ヨテイ</t>
    </rPh>
    <rPh sb="39" eb="41">
      <t>ショルイ</t>
    </rPh>
    <rPh sb="44" eb="45">
      <t>ウツ</t>
    </rPh>
    <phoneticPr fontId="1"/>
  </si>
  <si>
    <t>*ほ場面積は下記合計の小数点第２位を切り捨て（関数設定）。</t>
    <rPh sb="2" eb="3">
      <t>ジョウ</t>
    </rPh>
    <rPh sb="3" eb="5">
      <t>メンセキ</t>
    </rPh>
    <rPh sb="6" eb="8">
      <t>カキ</t>
    </rPh>
    <rPh sb="8" eb="10">
      <t>ゴウケイ</t>
    </rPh>
    <rPh sb="18" eb="19">
      <t>キ</t>
    </rPh>
    <rPh sb="20" eb="21">
      <t>ス</t>
    </rPh>
    <rPh sb="23" eb="25">
      <t>カンスウ</t>
    </rPh>
    <rPh sb="25" eb="27">
      <t>セッテイ</t>
    </rPh>
    <phoneticPr fontId="1"/>
  </si>
  <si>
    <r>
      <t>＊転換３年目の終了時期が</t>
    </r>
    <r>
      <rPr>
        <sz val="11"/>
        <color rgb="FFFF0000"/>
        <rFont val="游ゴシック"/>
        <family val="3"/>
        <charset val="128"/>
        <scheme val="minor"/>
      </rPr>
      <t>令和６年４月１日から令和７年３月３１日のほ場</t>
    </r>
    <r>
      <rPr>
        <sz val="11"/>
        <color theme="1"/>
        <rFont val="游ゴシック"/>
        <family val="3"/>
        <charset val="128"/>
        <scheme val="minor"/>
      </rPr>
      <t>が事業対象となります。</t>
    </r>
    <rPh sb="1" eb="3">
      <t>テンカン</t>
    </rPh>
    <rPh sb="4" eb="6">
      <t>ネンメ</t>
    </rPh>
    <rPh sb="7" eb="9">
      <t>シュウリョウ</t>
    </rPh>
    <rPh sb="9" eb="11">
      <t>ジキ</t>
    </rPh>
    <rPh sb="12" eb="14">
      <t>レイワ</t>
    </rPh>
    <rPh sb="15" eb="16">
      <t>ネン</t>
    </rPh>
    <rPh sb="17" eb="18">
      <t>ガツ</t>
    </rPh>
    <rPh sb="19" eb="20">
      <t>ヒ</t>
    </rPh>
    <rPh sb="22" eb="24">
      <t>レイワ</t>
    </rPh>
    <rPh sb="25" eb="26">
      <t>ネン</t>
    </rPh>
    <rPh sb="27" eb="28">
      <t>ガツ</t>
    </rPh>
    <rPh sb="30" eb="31">
      <t>ヒ</t>
    </rPh>
    <rPh sb="33" eb="34">
      <t>ジョウ</t>
    </rPh>
    <rPh sb="35" eb="37">
      <t>ジギョウ</t>
    </rPh>
    <rPh sb="37" eb="39">
      <t>タイショウ</t>
    </rPh>
    <phoneticPr fontId="1"/>
  </si>
  <si>
    <r>
      <t>＊転換２年目の終了時期が</t>
    </r>
    <r>
      <rPr>
        <sz val="11"/>
        <color rgb="FFFF0000"/>
        <rFont val="游ゴシック"/>
        <family val="3"/>
        <charset val="128"/>
        <scheme val="minor"/>
      </rPr>
      <t>令和６年４月１日から令和７年３月３１日のほ場</t>
    </r>
    <r>
      <rPr>
        <sz val="11"/>
        <color theme="1"/>
        <rFont val="游ゴシック"/>
        <family val="2"/>
        <charset val="128"/>
        <scheme val="minor"/>
      </rPr>
      <t>が事業対象となります。</t>
    </r>
    <rPh sb="1" eb="3">
      <t>テンカン</t>
    </rPh>
    <rPh sb="4" eb="6">
      <t>ネンメ</t>
    </rPh>
    <rPh sb="7" eb="9">
      <t>シュウリョウ</t>
    </rPh>
    <rPh sb="9" eb="11">
      <t>ジキ</t>
    </rPh>
    <rPh sb="12" eb="14">
      <t>レイワ</t>
    </rPh>
    <rPh sb="15" eb="16">
      <t>ネン</t>
    </rPh>
    <rPh sb="17" eb="18">
      <t>ガツ</t>
    </rPh>
    <rPh sb="19" eb="20">
      <t>ヒ</t>
    </rPh>
    <rPh sb="22" eb="24">
      <t>レイワ</t>
    </rPh>
    <rPh sb="25" eb="26">
      <t>ネン</t>
    </rPh>
    <rPh sb="27" eb="28">
      <t>ガツ</t>
    </rPh>
    <rPh sb="30" eb="31">
      <t>ヒ</t>
    </rPh>
    <rPh sb="33" eb="34">
      <t>ジョウ</t>
    </rPh>
    <rPh sb="35" eb="37">
      <t>ジギョウ</t>
    </rPh>
    <rPh sb="37" eb="39">
      <t>タイショウ</t>
    </rPh>
    <phoneticPr fontId="1"/>
  </si>
  <si>
    <t xml:space="preserve">　私は、令和６年度みやざき有機農業拡大加速化事業補助金交付申請を行うに当たり、次の事項について誓約します。                            </t>
    <rPh sb="4" eb="6">
      <t>レイワ</t>
    </rPh>
    <phoneticPr fontId="1"/>
  </si>
  <si>
    <t>令和６年度みやざき有機農業拡大加速化事業補助金に係る実施計画（実績）の提出について</t>
    <rPh sb="0" eb="2">
      <t>レイワ</t>
    </rPh>
    <phoneticPr fontId="1"/>
  </si>
  <si>
    <t>令和６年度　みやざき有機農業拡大加速化事業補助金につきまして、別添にて計</t>
    <rPh sb="0" eb="2">
      <t>レイワ</t>
    </rPh>
    <rPh sb="3" eb="5">
      <t>ネンド</t>
    </rPh>
    <rPh sb="10" eb="12">
      <t>ユウキ</t>
    </rPh>
    <rPh sb="12" eb="14">
      <t>ノウギョウ</t>
    </rPh>
    <rPh sb="14" eb="16">
      <t>カクダイ</t>
    </rPh>
    <rPh sb="16" eb="18">
      <t>カソク</t>
    </rPh>
    <rPh sb="18" eb="19">
      <t>カ</t>
    </rPh>
    <rPh sb="19" eb="24">
      <t>ジギョウホジョキン</t>
    </rPh>
    <rPh sb="31" eb="33">
      <t>ベッテン</t>
    </rPh>
    <rPh sb="35" eb="36">
      <t>ケイ</t>
    </rPh>
    <phoneticPr fontId="1"/>
  </si>
  <si>
    <t>＊転換２年目→転換２年目の終了時期が令和６年４月１日から令和７年３月31
　　　　　　　日のものが事業対象となります。</t>
    <rPh sb="1" eb="3">
      <t>テンカン</t>
    </rPh>
    <rPh sb="4" eb="6">
      <t>ネンメ</t>
    </rPh>
    <rPh sb="7" eb="9">
      <t>テンカン</t>
    </rPh>
    <rPh sb="10" eb="12">
      <t>ネンメ</t>
    </rPh>
    <rPh sb="13" eb="15">
      <t>シュウリョウ</t>
    </rPh>
    <rPh sb="15" eb="17">
      <t>ジキ</t>
    </rPh>
    <rPh sb="18" eb="20">
      <t>レイワ</t>
    </rPh>
    <rPh sb="21" eb="22">
      <t>ネン</t>
    </rPh>
    <rPh sb="23" eb="24">
      <t>ガツ</t>
    </rPh>
    <rPh sb="25" eb="26">
      <t>ヒ</t>
    </rPh>
    <rPh sb="28" eb="30">
      <t>レイワ</t>
    </rPh>
    <rPh sb="31" eb="32">
      <t>ネン</t>
    </rPh>
    <rPh sb="33" eb="34">
      <t>ガツ</t>
    </rPh>
    <rPh sb="44" eb="45">
      <t>ヒ</t>
    </rPh>
    <rPh sb="49" eb="51">
      <t>ジギョウ</t>
    </rPh>
    <rPh sb="51" eb="53">
      <t>タイショウ</t>
    </rPh>
    <phoneticPr fontId="1"/>
  </si>
  <si>
    <t>＊転換３年目→転換３年目の終了時期が令和６年４月１日から令和７年３月31
　　　　　　　日のものが事業対象となります。</t>
    <rPh sb="1" eb="3">
      <t>テンカン</t>
    </rPh>
    <rPh sb="4" eb="6">
      <t>ネンメ</t>
    </rPh>
    <rPh sb="7" eb="9">
      <t>テンカン</t>
    </rPh>
    <rPh sb="10" eb="12">
      <t>ネンメ</t>
    </rPh>
    <rPh sb="13" eb="15">
      <t>シュウリョウ</t>
    </rPh>
    <rPh sb="15" eb="17">
      <t>ジキ</t>
    </rPh>
    <rPh sb="18" eb="20">
      <t>レイワ</t>
    </rPh>
    <rPh sb="21" eb="22">
      <t>ネン</t>
    </rPh>
    <rPh sb="23" eb="24">
      <t>ガツ</t>
    </rPh>
    <rPh sb="25" eb="26">
      <t>ヒ</t>
    </rPh>
    <rPh sb="28" eb="30">
      <t>レイワ</t>
    </rPh>
    <rPh sb="31" eb="32">
      <t>ネン</t>
    </rPh>
    <rPh sb="33" eb="34">
      <t>ガツ</t>
    </rPh>
    <rPh sb="44" eb="45">
      <t>ヒ</t>
    </rPh>
    <rPh sb="49" eb="51">
      <t>ジギョウ</t>
    </rPh>
    <rPh sb="51" eb="53">
      <t>タイショウ</t>
    </rPh>
    <phoneticPr fontId="1"/>
  </si>
  <si>
    <t>多年生作物以外、多年生作物（転換２年目）</t>
    <rPh sb="0" eb="3">
      <t>タネンセイ</t>
    </rPh>
    <rPh sb="3" eb="5">
      <t>サクモツ</t>
    </rPh>
    <rPh sb="5" eb="7">
      <t>イガイ</t>
    </rPh>
    <rPh sb="8" eb="11">
      <t>タネンセイ</t>
    </rPh>
    <rPh sb="11" eb="13">
      <t>サクモツ</t>
    </rPh>
    <rPh sb="14" eb="16">
      <t>テンカン</t>
    </rPh>
    <rPh sb="17" eb="19">
      <t>ネンメ</t>
    </rPh>
    <phoneticPr fontId="1"/>
  </si>
  <si>
    <t>多年生作物の場合（３年目）</t>
    <rPh sb="0" eb="3">
      <t>タネンセイ</t>
    </rPh>
    <rPh sb="3" eb="5">
      <t>サクモツ</t>
    </rPh>
    <rPh sb="6" eb="8">
      <t>バアイ</t>
    </rPh>
    <rPh sb="10" eb="12">
      <t>ネンメ</t>
    </rPh>
    <phoneticPr fontId="1"/>
  </si>
  <si>
    <t>様式第５号</t>
    <phoneticPr fontId="1"/>
  </si>
  <si>
    <t>令和６年度みやざき有機農業拡大加速化事業補助金に係る</t>
    <rPh sb="0" eb="2">
      <t>レイワ</t>
    </rPh>
    <phoneticPr fontId="1"/>
  </si>
  <si>
    <t>交付申請書の提出について</t>
    <rPh sb="0" eb="2">
      <t>コウフ</t>
    </rPh>
    <rPh sb="2" eb="5">
      <t>シンセイショ</t>
    </rPh>
    <rPh sb="6" eb="8">
      <t>テイシュツ</t>
    </rPh>
    <phoneticPr fontId="1"/>
  </si>
  <si>
    <t>令和６年度　みやざき有機農業拡大加速化事業補助金については、令和○年○○月</t>
    <rPh sb="0" eb="2">
      <t>レイワ</t>
    </rPh>
    <rPh sb="3" eb="5">
      <t>ネンド</t>
    </rPh>
    <rPh sb="10" eb="12">
      <t>ユウキ</t>
    </rPh>
    <rPh sb="12" eb="14">
      <t>ノウギョウ</t>
    </rPh>
    <rPh sb="14" eb="16">
      <t>カクダイ</t>
    </rPh>
    <rPh sb="16" eb="18">
      <t>カソク</t>
    </rPh>
    <rPh sb="18" eb="19">
      <t>カ</t>
    </rPh>
    <rPh sb="19" eb="21">
      <t>ジギョウ</t>
    </rPh>
    <rPh sb="21" eb="24">
      <t>ホジョキン</t>
    </rPh>
    <rPh sb="30" eb="32">
      <t>レイワ</t>
    </rPh>
    <rPh sb="33" eb="34">
      <t>ネン</t>
    </rPh>
    <rPh sb="36" eb="37">
      <t>ガツ</t>
    </rPh>
    <phoneticPr fontId="1"/>
  </si>
  <si>
    <t>【添付書類】</t>
    <rPh sb="1" eb="3">
      <t>テンプ</t>
    </rPh>
    <rPh sb="3" eb="5">
      <t>ショルイ</t>
    </rPh>
    <rPh sb="4" eb="5">
      <t>テンショ</t>
    </rPh>
    <phoneticPr fontId="1"/>
  </si>
  <si>
    <t>　「事業計画書」　　</t>
    <rPh sb="2" eb="4">
      <t>ジギョウ</t>
    </rPh>
    <rPh sb="4" eb="7">
      <t>ケイカクショ</t>
    </rPh>
    <phoneticPr fontId="1"/>
  </si>
  <si>
    <t>様式第５号</t>
    <rPh sb="0" eb="2">
      <t>ヨウシキ</t>
    </rPh>
    <rPh sb="2" eb="3">
      <t>ダイ</t>
    </rPh>
    <rPh sb="4" eb="5">
      <t>ゴウ</t>
    </rPh>
    <phoneticPr fontId="1"/>
  </si>
  <si>
    <t>交付申請書</t>
    <rPh sb="0" eb="2">
      <t>コウフ</t>
    </rPh>
    <rPh sb="2" eb="5">
      <t>シンセイショ</t>
    </rPh>
    <phoneticPr fontId="1"/>
  </si>
  <si>
    <t>交付申請</t>
    <rPh sb="0" eb="2">
      <t>コウフ</t>
    </rPh>
    <rPh sb="2" eb="4">
      <t>シンセイ</t>
    </rPh>
    <phoneticPr fontId="1"/>
  </si>
  <si>
    <t>提出すること。</t>
    <phoneticPr fontId="1"/>
  </si>
  <si>
    <t xml:space="preserve">  事業計画を廃止しようとする場合には、事前に「事業廃止届」（様式第４号）を協議会へ</t>
    <rPh sb="2" eb="4">
      <t>ジギョウ</t>
    </rPh>
    <rPh sb="4" eb="6">
      <t>ケイカク</t>
    </rPh>
    <rPh sb="7" eb="9">
      <t>ハイシ</t>
    </rPh>
    <rPh sb="15" eb="17">
      <t>バアイ</t>
    </rPh>
    <rPh sb="20" eb="22">
      <t>ジゼン</t>
    </rPh>
    <rPh sb="24" eb="26">
      <t>ジギョウ</t>
    </rPh>
    <rPh sb="26" eb="28">
      <t>ハイシ</t>
    </rPh>
    <rPh sb="28" eb="29">
      <t>トドケ</t>
    </rPh>
    <rPh sb="31" eb="33">
      <t>ヨウシキ</t>
    </rPh>
    <rPh sb="33" eb="34">
      <t>ダイ</t>
    </rPh>
    <phoneticPr fontId="1"/>
  </si>
  <si>
    <t xml:space="preserve">  事業計画の内容に変更が生じる場合は、「運用書」を確認の上、割当内示通知を受ける前</t>
    <rPh sb="2" eb="4">
      <t>ジギョウ</t>
    </rPh>
    <rPh sb="4" eb="6">
      <t>ケイカク</t>
    </rPh>
    <rPh sb="7" eb="9">
      <t>ナイヨウ</t>
    </rPh>
    <rPh sb="10" eb="12">
      <t>ヘンコウ</t>
    </rPh>
    <rPh sb="13" eb="14">
      <t>ショウ</t>
    </rPh>
    <rPh sb="16" eb="18">
      <t>バアイ</t>
    </rPh>
    <rPh sb="21" eb="23">
      <t>ウンヨウ</t>
    </rPh>
    <rPh sb="23" eb="24">
      <t>ショ</t>
    </rPh>
    <rPh sb="26" eb="28">
      <t>カクニン</t>
    </rPh>
    <rPh sb="29" eb="30">
      <t>ウエ</t>
    </rPh>
    <rPh sb="31" eb="33">
      <t>ワリアテ</t>
    </rPh>
    <rPh sb="33" eb="35">
      <t>ナイジ</t>
    </rPh>
    <rPh sb="35" eb="37">
      <t>ツウチ</t>
    </rPh>
    <rPh sb="38" eb="39">
      <t>ウ</t>
    </rPh>
    <rPh sb="41" eb="42">
      <t>マエ</t>
    </rPh>
    <phoneticPr fontId="1"/>
  </si>
  <si>
    <t>すること。</t>
    <phoneticPr fontId="1"/>
  </si>
  <si>
    <t>までに「変更申請書」（様式第３号）または「変更届」（様式第３号－１）を協議会へ提出</t>
    <phoneticPr fontId="1"/>
  </si>
  <si>
    <t>○○日付け宮崎有機連協第□□号の割当内示書に従い，○○○，○○○円を交付さ</t>
    <rPh sb="3" eb="4">
      <t>ツ</t>
    </rPh>
    <rPh sb="5" eb="7">
      <t>ミヤザキ</t>
    </rPh>
    <rPh sb="7" eb="9">
      <t>ユウキ</t>
    </rPh>
    <rPh sb="9" eb="11">
      <t>レンキョウ</t>
    </rPh>
    <rPh sb="11" eb="12">
      <t>ダイ</t>
    </rPh>
    <rPh sb="14" eb="15">
      <t>ゴウ</t>
    </rPh>
    <rPh sb="16" eb="18">
      <t>ワリアテ</t>
    </rPh>
    <rPh sb="18" eb="20">
      <t>ナイジ</t>
    </rPh>
    <rPh sb="20" eb="21">
      <t>ショ</t>
    </rPh>
    <rPh sb="22" eb="23">
      <t>シタガコウフ</t>
    </rPh>
    <phoneticPr fontId="1"/>
  </si>
  <si>
    <t>れるよう、申請する。</t>
    <rPh sb="5" eb="7">
      <t>シンセイ</t>
    </rPh>
    <phoneticPr fontId="1"/>
  </si>
  <si>
    <t>４　交付申請額</t>
    <rPh sb="2" eb="4">
      <t>コウフ</t>
    </rPh>
    <rPh sb="4" eb="7">
      <t>シンセイガク</t>
    </rPh>
    <phoneticPr fontId="10"/>
  </si>
  <si>
    <t>割当内示の額</t>
    <rPh sb="0" eb="2">
      <t>ワリアテ</t>
    </rPh>
    <rPh sb="2" eb="4">
      <t>ナイジ</t>
    </rPh>
    <rPh sb="5" eb="6">
      <t>ガク</t>
    </rPh>
    <phoneticPr fontId="1"/>
  </si>
  <si>
    <t>交付申請額</t>
    <rPh sb="0" eb="2">
      <t>コウフ</t>
    </rPh>
    <rPh sb="2" eb="5">
      <t>シンセイガク</t>
    </rPh>
    <phoneticPr fontId="1"/>
  </si>
  <si>
    <t>５　交付申請額</t>
    <rPh sb="2" eb="4">
      <t>コウフ</t>
    </rPh>
    <rPh sb="4" eb="7">
      <t>シンセイガク</t>
    </rPh>
    <phoneticPr fontId="10"/>
  </si>
  <si>
    <t xml:space="preserve">                                       　 </t>
    <phoneticPr fontId="1"/>
  </si>
  <si>
    <t>生年月日</t>
    <phoneticPr fontId="1"/>
  </si>
  <si>
    <t xml:space="preserve">            年　　月　　日（性別）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</si>
</sst>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gge&quot;年&quot;m&quot;月&quot;d&quot;日&quot;;@"/>
    <numFmt numFmtId="177" formatCode="[$-411]ggge&quot;年&quot;m&quot;月&quot;d&quot;日&quot;;@"/>
    <numFmt numFmtId="178" formatCode="[$-411]ge\.m\.d;@"/>
  </numFmts>
  <fonts count="97">
    <font>
      <sz val="11"/>
      <color theme="1"/>
      <name val="游ゴシック"/>
      <family val="2"/>
      <charset val="128"/>
      <scheme val="minor"/>
    </font>
    <font>
      <sz val="6"/>
      <name val="游ゴシック"/>
      <family val="2"/>
      <charset val="128"/>
      <scheme val="minor"/>
    </font>
    <font>
      <b/>
      <sz val="14"/>
      <color theme="1"/>
      <name val="游ゴシック"/>
      <family val="3"/>
      <charset val="128"/>
      <scheme val="minor"/>
    </font>
    <font>
      <sz val="11"/>
      <color theme="1"/>
      <name val="ＭＳ 明朝"/>
      <family val="1"/>
      <charset val="128"/>
    </font>
    <font>
      <b/>
      <sz val="11"/>
      <color theme="1"/>
      <name val="ＭＳ 明朝"/>
      <family val="1"/>
      <charset val="128"/>
    </font>
    <font>
      <sz val="11"/>
      <name val="ＭＳ 明朝"/>
      <family val="1"/>
      <charset val="128"/>
    </font>
    <font>
      <sz val="6"/>
      <name val="ＭＳ 明朝"/>
      <family val="1"/>
      <charset val="128"/>
    </font>
    <font>
      <sz val="12"/>
      <name val="ＭＳ ゴシック"/>
      <family val="3"/>
      <charset val="128"/>
    </font>
    <font>
      <sz val="12"/>
      <name val="ＭＳ 明朝"/>
      <family val="1"/>
      <charset val="128"/>
    </font>
    <font>
      <sz val="16"/>
      <name val="ＭＳ ゴシック"/>
      <family val="3"/>
      <charset val="128"/>
    </font>
    <font>
      <sz val="6"/>
      <name val="ＭＳ Ｐゴシック"/>
      <family val="3"/>
      <charset val="128"/>
    </font>
    <font>
      <sz val="14"/>
      <name val="ＭＳ ゴシック"/>
      <family val="3"/>
      <charset val="128"/>
    </font>
    <font>
      <sz val="11"/>
      <color theme="1"/>
      <name val="游ゴシック"/>
      <family val="2"/>
      <charset val="128"/>
      <scheme val="minor"/>
    </font>
    <font>
      <b/>
      <sz val="11"/>
      <color theme="1"/>
      <name val="游ゴシック"/>
      <family val="2"/>
      <charset val="128"/>
      <scheme val="minor"/>
    </font>
    <font>
      <b/>
      <sz val="14"/>
      <name val="ＭＳ ゴシック"/>
      <family val="3"/>
      <charset val="128"/>
    </font>
    <font>
      <b/>
      <sz val="14"/>
      <color theme="1"/>
      <name val="游ゴシック"/>
      <family val="2"/>
      <charset val="128"/>
      <scheme val="minor"/>
    </font>
    <font>
      <b/>
      <sz val="12"/>
      <color theme="1"/>
      <name val="游ゴシック"/>
      <family val="3"/>
      <charset val="128"/>
      <scheme val="minor"/>
    </font>
    <font>
      <sz val="9"/>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b/>
      <sz val="12"/>
      <name val="ＭＳ ゴシック"/>
      <family val="3"/>
      <charset val="128"/>
    </font>
    <font>
      <sz val="9"/>
      <name val="ＭＳ ゴシック"/>
      <family val="3"/>
      <charset val="128"/>
    </font>
    <font>
      <b/>
      <sz val="10"/>
      <name val="ＭＳ ゴシック"/>
      <family val="3"/>
      <charset val="128"/>
    </font>
    <font>
      <b/>
      <sz val="11"/>
      <color theme="1"/>
      <name val="游ゴシック"/>
      <family val="3"/>
      <charset val="128"/>
      <scheme val="minor"/>
    </font>
    <font>
      <sz val="9"/>
      <color rgb="FF000000"/>
      <name val="Meiryo UI"/>
      <family val="3"/>
      <charset val="128"/>
    </font>
    <font>
      <u/>
      <sz val="11"/>
      <color theme="1"/>
      <name val="ＭＳ 明朝"/>
      <family val="1"/>
      <charset val="128"/>
    </font>
    <font>
      <sz val="11"/>
      <color theme="1"/>
      <name val="ＭＳ ゴシック"/>
      <family val="3"/>
      <charset val="128"/>
    </font>
    <font>
      <sz val="12"/>
      <color theme="1"/>
      <name val="ＭＳ ゴシック"/>
      <family val="3"/>
      <charset val="128"/>
    </font>
    <font>
      <sz val="10"/>
      <color theme="1"/>
      <name val="游ゴシック"/>
      <family val="2"/>
      <charset val="128"/>
      <scheme val="minor"/>
    </font>
    <font>
      <sz val="10"/>
      <name val="ＭＳ ゴシック"/>
      <family val="3"/>
      <charset val="128"/>
    </font>
    <font>
      <sz val="12"/>
      <color theme="1"/>
      <name val="游ゴシック"/>
      <family val="3"/>
      <charset val="128"/>
      <scheme val="minor"/>
    </font>
    <font>
      <b/>
      <sz val="11"/>
      <color theme="1"/>
      <name val="ＭＳ ゴシック"/>
      <family val="3"/>
      <charset val="128"/>
    </font>
    <font>
      <sz val="10"/>
      <color theme="1"/>
      <name val="ＭＳ ゴシック"/>
      <family val="3"/>
      <charset val="128"/>
    </font>
    <font>
      <b/>
      <sz val="12"/>
      <name val="ＭＳ 明朝"/>
      <family val="1"/>
      <charset val="128"/>
    </font>
    <font>
      <sz val="12"/>
      <color theme="1"/>
      <name val="ＭＳ 明朝"/>
      <family val="1"/>
      <charset val="128"/>
    </font>
    <font>
      <b/>
      <sz val="12"/>
      <color theme="1"/>
      <name val="游ゴシック"/>
      <family val="2"/>
      <charset val="128"/>
      <scheme val="minor"/>
    </font>
    <font>
      <sz val="9"/>
      <color theme="1"/>
      <name val="ＭＳ ゴシック"/>
      <family val="3"/>
      <charset val="128"/>
    </font>
    <font>
      <u/>
      <sz val="11"/>
      <color theme="10"/>
      <name val="游ゴシック"/>
      <family val="2"/>
      <charset val="128"/>
      <scheme val="minor"/>
    </font>
    <font>
      <sz val="20"/>
      <name val="游ゴシック"/>
      <family val="2"/>
      <charset val="128"/>
      <scheme val="minor"/>
    </font>
    <font>
      <sz val="11"/>
      <name val="游ゴシック"/>
      <family val="2"/>
      <charset val="128"/>
      <scheme val="minor"/>
    </font>
    <font>
      <sz val="14"/>
      <name val="游ゴシック"/>
      <family val="2"/>
      <charset val="128"/>
      <scheme val="minor"/>
    </font>
    <font>
      <sz val="12"/>
      <color rgb="FF000000"/>
      <name val="ＭＳ 明朝"/>
      <family val="1"/>
      <charset val="128"/>
    </font>
    <font>
      <b/>
      <sz val="9"/>
      <color theme="1"/>
      <name val="游ゴシック"/>
      <family val="3"/>
      <charset val="128"/>
      <scheme val="minor"/>
    </font>
    <font>
      <sz val="9"/>
      <color theme="1"/>
      <name val="ＭＳ 明朝"/>
      <family val="1"/>
      <charset val="128"/>
    </font>
    <font>
      <sz val="10"/>
      <color theme="1"/>
      <name val="ＭＳ 明朝"/>
      <family val="1"/>
      <charset val="128"/>
    </font>
    <font>
      <sz val="11"/>
      <color theme="1"/>
      <name val="ＭＳ Ｐ明朝"/>
      <family val="1"/>
      <charset val="128"/>
    </font>
    <font>
      <sz val="11"/>
      <name val="ＭＳ Ｐ明朝"/>
      <family val="1"/>
      <charset val="128"/>
    </font>
    <font>
      <b/>
      <sz val="12"/>
      <color theme="1"/>
      <name val="ＭＳ 明朝"/>
      <family val="1"/>
      <charset val="128"/>
    </font>
    <font>
      <b/>
      <u/>
      <sz val="14"/>
      <color theme="1"/>
      <name val="ＭＳ 明朝"/>
      <family val="1"/>
      <charset val="128"/>
    </font>
    <font>
      <sz val="9"/>
      <color theme="0"/>
      <name val="ＭＳ 明朝"/>
      <family val="1"/>
      <charset val="128"/>
    </font>
    <font>
      <sz val="9"/>
      <color theme="0"/>
      <name val="游ゴシック"/>
      <family val="2"/>
      <charset val="128"/>
      <scheme val="minor"/>
    </font>
    <font>
      <sz val="11"/>
      <color theme="0"/>
      <name val="ＭＳ 明朝"/>
      <family val="1"/>
      <charset val="128"/>
    </font>
    <font>
      <sz val="20"/>
      <name val="ＭＳ ゴシック"/>
      <family val="3"/>
      <charset val="128"/>
    </font>
    <font>
      <sz val="11"/>
      <name val="ＭＳ ゴシック"/>
      <family val="3"/>
      <charset val="128"/>
    </font>
    <font>
      <b/>
      <sz val="14"/>
      <color theme="1"/>
      <name val="ＭＳ ゴシック"/>
      <family val="3"/>
      <charset val="128"/>
    </font>
    <font>
      <b/>
      <sz val="9"/>
      <color theme="1"/>
      <name val="ＭＳ ゴシック"/>
      <family val="3"/>
      <charset val="128"/>
    </font>
    <font>
      <u/>
      <sz val="11"/>
      <color theme="1"/>
      <name val="游ゴシック"/>
      <family val="2"/>
      <charset val="128"/>
      <scheme val="minor"/>
    </font>
    <font>
      <u/>
      <sz val="12"/>
      <color theme="1"/>
      <name val="ＭＳ 明朝"/>
      <family val="1"/>
      <charset val="128"/>
    </font>
    <font>
      <sz val="11"/>
      <color rgb="FFFF0000"/>
      <name val="ＭＳ ゴシック"/>
      <family val="3"/>
      <charset val="128"/>
    </font>
    <font>
      <sz val="11"/>
      <color rgb="FFFF0000"/>
      <name val="メイリオ"/>
      <family val="3"/>
      <charset val="128"/>
    </font>
    <font>
      <sz val="16"/>
      <name val="游ゴシック"/>
      <family val="2"/>
      <charset val="128"/>
      <scheme val="minor"/>
    </font>
    <font>
      <sz val="9"/>
      <color theme="0" tint="-4.9989318521683403E-2"/>
      <name val="ＭＳ 明朝"/>
      <family val="1"/>
      <charset val="128"/>
    </font>
    <font>
      <sz val="9"/>
      <color theme="0" tint="-0.14999847407452621"/>
      <name val="ＭＳ 明朝"/>
      <family val="1"/>
      <charset val="128"/>
    </font>
    <font>
      <sz val="10"/>
      <color theme="0" tint="-0.14999847407452621"/>
      <name val="ＭＳ 明朝"/>
      <family val="1"/>
      <charset val="128"/>
    </font>
    <font>
      <sz val="11"/>
      <color theme="0" tint="-0.14999847407452621"/>
      <name val="游ゴシック"/>
      <family val="3"/>
      <charset val="128"/>
      <scheme val="minor"/>
    </font>
    <font>
      <b/>
      <sz val="11"/>
      <color theme="0" tint="-0.14999847407452621"/>
      <name val="游ゴシック"/>
      <family val="3"/>
      <charset val="128"/>
      <scheme val="minor"/>
    </font>
    <font>
      <i/>
      <sz val="11"/>
      <name val="ＭＳ 明朝"/>
      <family val="1"/>
      <charset val="128"/>
    </font>
    <font>
      <i/>
      <sz val="11"/>
      <color theme="1"/>
      <name val="游ゴシック"/>
      <family val="2"/>
      <charset val="128"/>
      <scheme val="minor"/>
    </font>
    <font>
      <b/>
      <sz val="12"/>
      <color theme="1"/>
      <name val="ＭＳ ゴシック"/>
      <family val="3"/>
      <charset val="128"/>
    </font>
    <font>
      <sz val="8"/>
      <color theme="1"/>
      <name val="ＭＳ ゴシック"/>
      <family val="3"/>
      <charset val="128"/>
    </font>
    <font>
      <sz val="11"/>
      <color rgb="FF000000"/>
      <name val="Verdana"/>
      <family val="2"/>
    </font>
    <font>
      <sz val="11"/>
      <color rgb="FFFF0000"/>
      <name val="游ゴシック"/>
      <family val="2"/>
      <charset val="128"/>
      <scheme val="minor"/>
    </font>
    <font>
      <sz val="18"/>
      <color theme="1"/>
      <name val="Segoe UI Symbol"/>
      <family val="2"/>
    </font>
    <font>
      <sz val="16"/>
      <color theme="1"/>
      <name val="游ゴシック"/>
      <family val="2"/>
      <charset val="128"/>
      <scheme val="minor"/>
    </font>
    <font>
      <b/>
      <sz val="11"/>
      <color rgb="FFFF0000"/>
      <name val="ＭＳ ゴシック"/>
      <family val="3"/>
      <charset val="128"/>
    </font>
    <font>
      <sz val="11"/>
      <color theme="1"/>
      <name val="游ゴシック"/>
      <family val="3"/>
      <charset val="128"/>
      <scheme val="minor"/>
    </font>
    <font>
      <sz val="14"/>
      <color theme="1"/>
      <name val="ＭＳ ゴシック"/>
      <family val="3"/>
      <charset val="128"/>
    </font>
    <font>
      <b/>
      <sz val="11"/>
      <name val="ＭＳ ゴシック"/>
      <family val="3"/>
      <charset val="128"/>
    </font>
    <font>
      <sz val="10"/>
      <color theme="1"/>
      <name val="游ゴシック"/>
      <family val="3"/>
      <charset val="128"/>
      <scheme val="minor"/>
    </font>
    <font>
      <sz val="8"/>
      <color theme="1"/>
      <name val="游ゴシック"/>
      <family val="3"/>
      <charset val="128"/>
      <scheme val="minor"/>
    </font>
    <font>
      <b/>
      <sz val="8"/>
      <color theme="1"/>
      <name val="ＭＳ 明朝"/>
      <family val="1"/>
      <charset val="128"/>
    </font>
    <font>
      <b/>
      <sz val="8"/>
      <color theme="1"/>
      <name val="游ゴシック"/>
      <family val="2"/>
      <charset val="128"/>
      <scheme val="minor"/>
    </font>
    <font>
      <sz val="8"/>
      <color theme="1"/>
      <name val="游ゴシック"/>
      <family val="2"/>
      <charset val="128"/>
      <scheme val="minor"/>
    </font>
    <font>
      <sz val="9"/>
      <color rgb="FFFF0000"/>
      <name val="ＭＳ 明朝"/>
      <family val="1"/>
      <charset val="128"/>
    </font>
    <font>
      <b/>
      <sz val="11"/>
      <color rgb="FF0000FF"/>
      <name val="游ゴシック"/>
      <family val="3"/>
      <charset val="128"/>
      <scheme val="minor"/>
    </font>
    <font>
      <sz val="11"/>
      <color rgb="FFFF0000"/>
      <name val="游ゴシック"/>
      <family val="3"/>
      <charset val="128"/>
      <scheme val="minor"/>
    </font>
    <font>
      <b/>
      <sz val="11"/>
      <color rgb="FFFF0000"/>
      <name val="游ゴシック"/>
      <family val="3"/>
      <charset val="128"/>
      <scheme val="minor"/>
    </font>
    <font>
      <sz val="11"/>
      <color rgb="FFFF0000"/>
      <name val="ＭＳ 明朝"/>
      <family val="1"/>
      <charset val="128"/>
    </font>
    <font>
      <sz val="10"/>
      <color rgb="FFFF0000"/>
      <name val="游ゴシック"/>
      <family val="3"/>
      <charset val="128"/>
      <scheme val="minor"/>
    </font>
    <font>
      <sz val="11"/>
      <color rgb="FF0000FF"/>
      <name val="ＭＳ ゴシック"/>
      <family val="3"/>
      <charset val="128"/>
    </font>
    <font>
      <sz val="9"/>
      <color rgb="FF0000FF"/>
      <name val="ＭＳ ゴシック"/>
      <family val="3"/>
      <charset val="128"/>
    </font>
    <font>
      <sz val="12"/>
      <color rgb="FFFF0000"/>
      <name val="游ゴシック"/>
      <family val="3"/>
      <charset val="128"/>
      <scheme val="minor"/>
    </font>
    <font>
      <sz val="10.5"/>
      <color rgb="FFFF0000"/>
      <name val="ＭＳ 明朝"/>
      <family val="1"/>
      <charset val="128"/>
    </font>
    <font>
      <sz val="9"/>
      <color rgb="FFFF0000"/>
      <name val="ＭＳ ゴシック"/>
      <family val="3"/>
      <charset val="128"/>
    </font>
    <font>
      <sz val="10"/>
      <name val="ＭＳ 明朝"/>
      <family val="1"/>
      <charset val="128"/>
    </font>
    <font>
      <sz val="9"/>
      <name val="ＭＳ 明朝"/>
      <family val="1"/>
      <charset val="128"/>
    </font>
    <font>
      <u/>
      <sz val="12"/>
      <name val="ＭＳ 明朝"/>
      <family val="1"/>
      <charset val="128"/>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
      <patternFill patternType="solid">
        <fgColor theme="5" tint="0.59999389629810485"/>
        <bgColor indexed="64"/>
      </patternFill>
    </fill>
    <fill>
      <patternFill patternType="solid">
        <fgColor rgb="FFFFFF00"/>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FFCC99"/>
        <bgColor indexed="64"/>
      </patternFill>
    </fill>
    <fill>
      <patternFill patternType="solid">
        <fgColor rgb="FF0000FF"/>
        <bgColor indexed="64"/>
      </patternFill>
    </fill>
    <fill>
      <patternFill patternType="solid">
        <fgColor theme="8" tint="0.39997558519241921"/>
        <bgColor indexed="64"/>
      </patternFill>
    </fill>
    <fill>
      <patternFill patternType="solid">
        <fgColor rgb="FFFF6600"/>
        <bgColor indexed="64"/>
      </patternFill>
    </fill>
    <fill>
      <patternFill patternType="solid">
        <fgColor theme="7" tint="0.79998168889431442"/>
        <bgColor indexed="64"/>
      </patternFill>
    </fill>
    <fill>
      <patternFill patternType="solid">
        <fgColor rgb="FFFFFF66"/>
        <bgColor indexed="64"/>
      </patternFill>
    </fill>
    <fill>
      <patternFill patternType="solid">
        <fgColor rgb="FF66FF66"/>
        <bgColor indexed="64"/>
      </patternFill>
    </fill>
    <fill>
      <patternFill patternType="solid">
        <fgColor theme="2" tint="-9.9978637043366805E-2"/>
        <bgColor indexed="64"/>
      </patternFill>
    </fill>
  </fills>
  <borders count="15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hair">
        <color auto="1"/>
      </top>
      <bottom style="hair">
        <color auto="1"/>
      </bottom>
      <diagonal/>
    </border>
    <border>
      <left style="medium">
        <color auto="1"/>
      </left>
      <right style="thin">
        <color auto="1"/>
      </right>
      <top style="medium">
        <color auto="1"/>
      </top>
      <bottom style="hair">
        <color auto="1"/>
      </bottom>
      <diagonal/>
    </border>
    <border>
      <left style="thin">
        <color auto="1"/>
      </left>
      <right style="medium">
        <color auto="1"/>
      </right>
      <top style="hair">
        <color auto="1"/>
      </top>
      <bottom style="hair">
        <color auto="1"/>
      </bottom>
      <diagonal/>
    </border>
    <border>
      <left style="medium">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n">
        <color auto="1"/>
      </left>
      <right/>
      <top style="medium">
        <color auto="1"/>
      </top>
      <bottom style="hair">
        <color auto="1"/>
      </bottom>
      <diagonal/>
    </border>
    <border>
      <left style="thin">
        <color auto="1"/>
      </left>
      <right/>
      <top style="hair">
        <color auto="1"/>
      </top>
      <bottom style="hair">
        <color auto="1"/>
      </bottom>
      <diagonal/>
    </border>
    <border>
      <left style="medium">
        <color auto="1"/>
      </left>
      <right style="thin">
        <color auto="1"/>
      </right>
      <top style="hair">
        <color auto="1"/>
      </top>
      <bottom style="double">
        <color auto="1"/>
      </bottom>
      <diagonal/>
    </border>
    <border>
      <left style="thin">
        <color auto="1"/>
      </left>
      <right style="thin">
        <color auto="1"/>
      </right>
      <top style="hair">
        <color auto="1"/>
      </top>
      <bottom style="double">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auto="1"/>
      </top>
      <bottom/>
      <diagonal/>
    </border>
    <border>
      <left style="medium">
        <color auto="1"/>
      </left>
      <right style="thin">
        <color auto="1"/>
      </right>
      <top style="thin">
        <color auto="1"/>
      </top>
      <bottom/>
      <diagonal/>
    </border>
    <border>
      <left style="thin">
        <color auto="1"/>
      </left>
      <right/>
      <top style="thin">
        <color auto="1"/>
      </top>
      <bottom/>
      <diagonal/>
    </border>
    <border>
      <left style="thin">
        <color auto="1"/>
      </left>
      <right style="medium">
        <color auto="1"/>
      </right>
      <top style="thin">
        <color auto="1"/>
      </top>
      <bottom/>
      <diagonal/>
    </border>
    <border>
      <left/>
      <right style="thin">
        <color auto="1"/>
      </right>
      <top style="hair">
        <color auto="1"/>
      </top>
      <bottom style="hair">
        <color auto="1"/>
      </bottom>
      <diagonal/>
    </border>
    <border>
      <left/>
      <right style="thin">
        <color auto="1"/>
      </right>
      <top/>
      <bottom style="thin">
        <color auto="1"/>
      </bottom>
      <diagonal/>
    </border>
    <border>
      <left style="thin">
        <color auto="1"/>
      </left>
      <right/>
      <top/>
      <bottom style="thin">
        <color auto="1"/>
      </bottom>
      <diagonal/>
    </border>
    <border>
      <left/>
      <right/>
      <top style="medium">
        <color auto="1"/>
      </top>
      <bottom style="hair">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double">
        <color auto="1"/>
      </bottom>
      <diagonal/>
    </border>
    <border>
      <left style="hair">
        <color auto="1"/>
      </left>
      <right style="hair">
        <color auto="1"/>
      </right>
      <top style="hair">
        <color auto="1"/>
      </top>
      <bottom style="double">
        <color auto="1"/>
      </bottom>
      <diagonal/>
    </border>
    <border>
      <left style="thin">
        <color auto="1"/>
      </left>
      <right style="thin">
        <color auto="1"/>
      </right>
      <top style="hair">
        <color auto="1"/>
      </top>
      <bottom style="thin">
        <color auto="1"/>
      </bottom>
      <diagonal/>
    </border>
    <border>
      <left/>
      <right style="thin">
        <color indexed="64"/>
      </right>
      <top style="thin">
        <color indexed="64"/>
      </top>
      <bottom style="double">
        <color indexed="64"/>
      </bottom>
      <diagonal/>
    </border>
    <border>
      <left style="thin">
        <color auto="1"/>
      </left>
      <right/>
      <top/>
      <bottom style="double">
        <color auto="1"/>
      </bottom>
      <diagonal/>
    </border>
    <border>
      <left/>
      <right style="thin">
        <color indexed="64"/>
      </right>
      <top/>
      <bottom style="double">
        <color auto="1"/>
      </bottom>
      <diagonal/>
    </border>
    <border>
      <left/>
      <right style="medium">
        <color indexed="64"/>
      </right>
      <top style="hair">
        <color indexed="64"/>
      </top>
      <bottom style="medium">
        <color indexed="64"/>
      </bottom>
      <diagonal/>
    </border>
    <border>
      <left/>
      <right/>
      <top style="hair">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hair">
        <color auto="1"/>
      </left>
      <right/>
      <top style="hair">
        <color auto="1"/>
      </top>
      <bottom style="hair">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medium">
        <color indexed="64"/>
      </left>
      <right/>
      <top style="medium">
        <color indexed="64"/>
      </top>
      <bottom style="thin">
        <color indexed="64"/>
      </bottom>
      <diagonal/>
    </border>
    <border>
      <left style="thin">
        <color auto="1"/>
      </left>
      <right style="thin">
        <color auto="1"/>
      </right>
      <top style="thin">
        <color auto="1"/>
      </top>
      <bottom style="hair">
        <color auto="1"/>
      </bottom>
      <diagonal/>
    </border>
    <border>
      <left style="thin">
        <color auto="1"/>
      </left>
      <right style="medium">
        <color auto="1"/>
      </right>
      <top style="thin">
        <color auto="1"/>
      </top>
      <bottom style="hair">
        <color auto="1"/>
      </bottom>
      <diagonal/>
    </border>
    <border>
      <left style="thin">
        <color auto="1"/>
      </left>
      <right style="medium">
        <color auto="1"/>
      </right>
      <top style="hair">
        <color auto="1"/>
      </top>
      <bottom style="thin">
        <color auto="1"/>
      </bottom>
      <diagonal/>
    </border>
    <border>
      <left style="thin">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thin">
        <color auto="1"/>
      </left>
      <right style="hair">
        <color auto="1"/>
      </right>
      <top style="hair">
        <color auto="1"/>
      </top>
      <bottom style="thin">
        <color auto="1"/>
      </bottom>
      <diagonal/>
    </border>
    <border>
      <left style="thin">
        <color auto="1"/>
      </left>
      <right style="hair">
        <color auto="1"/>
      </right>
      <top style="thin">
        <color auto="1"/>
      </top>
      <bottom/>
      <diagonal/>
    </border>
    <border>
      <left style="medium">
        <color indexed="64"/>
      </left>
      <right style="thin">
        <color indexed="64"/>
      </right>
      <top style="hair">
        <color indexed="64"/>
      </top>
      <bottom style="thin">
        <color auto="1"/>
      </bottom>
      <diagonal/>
    </border>
    <border>
      <left/>
      <right/>
      <top style="hair">
        <color auto="1"/>
      </top>
      <bottom/>
      <diagonal/>
    </border>
    <border>
      <left style="medium">
        <color auto="1"/>
      </left>
      <right style="thin">
        <color auto="1"/>
      </right>
      <top style="thin">
        <color auto="1"/>
      </top>
      <bottom style="hair">
        <color auto="1"/>
      </bottom>
      <diagonal/>
    </border>
    <border>
      <left style="medium">
        <color indexed="64"/>
      </left>
      <right style="thin">
        <color indexed="64"/>
      </right>
      <top style="medium">
        <color indexed="64"/>
      </top>
      <bottom style="medium">
        <color indexed="64"/>
      </bottom>
      <diagonal/>
    </border>
    <border>
      <left/>
      <right style="medium">
        <color indexed="64"/>
      </right>
      <top style="medium">
        <color auto="1"/>
      </top>
      <bottom style="medium">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medium">
        <color auto="1"/>
      </bottom>
      <diagonal/>
    </border>
    <border>
      <left style="thin">
        <color indexed="64"/>
      </left>
      <right/>
      <top style="double">
        <color indexed="64"/>
      </top>
      <bottom/>
      <diagonal/>
    </border>
    <border>
      <left style="hair">
        <color indexed="64"/>
      </left>
      <right style="hair">
        <color indexed="64"/>
      </right>
      <top style="thin">
        <color indexed="64"/>
      </top>
      <bottom/>
      <diagonal/>
    </border>
    <border>
      <left style="hair">
        <color auto="1"/>
      </left>
      <right style="hair">
        <color auto="1"/>
      </right>
      <top style="thin">
        <color auto="1"/>
      </top>
      <bottom style="hair">
        <color auto="1"/>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right/>
      <top/>
      <bottom style="double">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right/>
      <top style="mediumDashDot">
        <color auto="1"/>
      </top>
      <bottom/>
      <diagonal/>
    </border>
    <border>
      <left/>
      <right/>
      <top style="medium">
        <color auto="1"/>
      </top>
      <bottom style="medium">
        <color auto="1"/>
      </bottom>
      <diagonal/>
    </border>
    <border>
      <left/>
      <right/>
      <top style="slantDashDot">
        <color auto="1"/>
      </top>
      <bottom/>
      <diagonal/>
    </border>
    <border>
      <left style="medium">
        <color indexed="64"/>
      </left>
      <right style="medium">
        <color auto="1"/>
      </right>
      <top style="medium">
        <color indexed="64"/>
      </top>
      <bottom/>
      <diagonal/>
    </border>
    <border>
      <left style="medium">
        <color indexed="64"/>
      </left>
      <right style="medium">
        <color auto="1"/>
      </right>
      <top/>
      <bottom style="double">
        <color auto="1"/>
      </bottom>
      <diagonal/>
    </border>
    <border>
      <left/>
      <right style="hair">
        <color auto="1"/>
      </right>
      <top style="hair">
        <color auto="1"/>
      </top>
      <bottom style="thin">
        <color auto="1"/>
      </bottom>
      <diagonal/>
    </border>
    <border>
      <left/>
      <right/>
      <top style="double">
        <color indexed="64"/>
      </top>
      <bottom/>
      <diagonal/>
    </border>
    <border>
      <left/>
      <right style="thin">
        <color auto="1"/>
      </right>
      <top style="double">
        <color indexed="64"/>
      </top>
      <bottom/>
      <diagonal/>
    </border>
    <border>
      <left style="medium">
        <color auto="1"/>
      </left>
      <right style="thin">
        <color auto="1"/>
      </right>
      <top/>
      <bottom style="hair">
        <color auto="1"/>
      </bottom>
      <diagonal/>
    </border>
    <border>
      <left style="medium">
        <color auto="1"/>
      </left>
      <right style="thin">
        <color auto="1"/>
      </right>
      <top style="hair">
        <color auto="1"/>
      </top>
      <bottom style="hair">
        <color auto="1"/>
      </bottom>
      <diagonal/>
    </border>
    <border>
      <left style="thin">
        <color auto="1"/>
      </left>
      <right style="medium">
        <color auto="1"/>
      </right>
      <top/>
      <bottom style="hair">
        <color auto="1"/>
      </bottom>
      <diagonal/>
    </border>
    <border>
      <left style="medium">
        <color auto="1"/>
      </left>
      <right style="thin">
        <color auto="1"/>
      </right>
      <top style="medium">
        <color auto="1"/>
      </top>
      <bottom style="double">
        <color indexed="64"/>
      </bottom>
      <diagonal/>
    </border>
    <border>
      <left style="thin">
        <color auto="1"/>
      </left>
      <right style="medium">
        <color auto="1"/>
      </right>
      <top style="medium">
        <color auto="1"/>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medium">
        <color auto="1"/>
      </left>
      <right style="thin">
        <color auto="1"/>
      </right>
      <top/>
      <bottom/>
      <diagonal/>
    </border>
    <border>
      <left style="medium">
        <color auto="1"/>
      </left>
      <right style="thin">
        <color auto="1"/>
      </right>
      <top style="double">
        <color auto="1"/>
      </top>
      <bottom/>
      <diagonal/>
    </border>
    <border>
      <left style="medium">
        <color auto="1"/>
      </left>
      <right style="thin">
        <color auto="1"/>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diagonal/>
    </border>
    <border>
      <left/>
      <right style="thin">
        <color auto="1"/>
      </right>
      <top style="medium">
        <color auto="1"/>
      </top>
      <bottom style="double">
        <color indexed="64"/>
      </bottom>
      <diagonal/>
    </border>
    <border>
      <left/>
      <right style="thin">
        <color auto="1"/>
      </right>
      <top/>
      <bottom style="hair">
        <color auto="1"/>
      </bottom>
      <diagonal/>
    </border>
    <border>
      <left/>
      <right style="thin">
        <color auto="1"/>
      </right>
      <top style="hair">
        <color auto="1"/>
      </top>
      <bottom style="medium">
        <color auto="1"/>
      </bottom>
      <diagonal/>
    </border>
    <border>
      <left style="thin">
        <color auto="1"/>
      </left>
      <right style="hair">
        <color auto="1"/>
      </right>
      <top style="thin">
        <color auto="1"/>
      </top>
      <bottom style="thin">
        <color auto="1"/>
      </bottom>
      <diagonal/>
    </border>
    <border>
      <left/>
      <right/>
      <top/>
      <bottom style="medium">
        <color indexed="64"/>
      </bottom>
      <diagonal/>
    </border>
    <border>
      <left style="thin">
        <color auto="1"/>
      </left>
      <right style="thin">
        <color auto="1"/>
      </right>
      <top style="medium">
        <color indexed="64"/>
      </top>
      <bottom style="double">
        <color auto="1"/>
      </bottom>
      <diagonal/>
    </border>
    <border>
      <left style="hair">
        <color auto="1"/>
      </left>
      <right/>
      <top style="hair">
        <color auto="1"/>
      </top>
      <bottom style="double">
        <color auto="1"/>
      </bottom>
      <diagonal/>
    </border>
    <border>
      <left style="thin">
        <color indexed="64"/>
      </left>
      <right/>
      <top style="double">
        <color auto="1"/>
      </top>
      <bottom style="thin">
        <color indexed="64"/>
      </bottom>
      <diagonal/>
    </border>
    <border>
      <left style="thin">
        <color auto="1"/>
      </left>
      <right/>
      <top style="thin">
        <color auto="1"/>
      </top>
      <bottom style="medium">
        <color auto="1"/>
      </bottom>
      <diagonal/>
    </border>
    <border>
      <left style="thin">
        <color auto="1"/>
      </left>
      <right style="hair">
        <color indexed="64"/>
      </right>
      <top/>
      <bottom style="double">
        <color auto="1"/>
      </bottom>
      <diagonal/>
    </border>
    <border>
      <left style="hair">
        <color indexed="64"/>
      </left>
      <right/>
      <top/>
      <bottom style="double">
        <color auto="1"/>
      </bottom>
      <diagonal/>
    </border>
    <border>
      <left/>
      <right style="hair">
        <color indexed="64"/>
      </right>
      <top/>
      <bottom style="double">
        <color auto="1"/>
      </bottom>
      <diagonal/>
    </border>
    <border>
      <left style="hair">
        <color indexed="64"/>
      </left>
      <right style="hair">
        <color indexed="64"/>
      </right>
      <top/>
      <bottom style="double">
        <color auto="1"/>
      </bottom>
      <diagonal/>
    </border>
    <border>
      <left style="thin">
        <color indexed="64"/>
      </left>
      <right style="thin">
        <color indexed="64"/>
      </right>
      <top/>
      <bottom style="double">
        <color indexed="64"/>
      </bottom>
      <diagonal/>
    </border>
    <border>
      <left style="thin">
        <color auto="1"/>
      </left>
      <right/>
      <top style="thin">
        <color auto="1"/>
      </top>
      <bottom style="double">
        <color auto="1"/>
      </bottom>
      <diagonal/>
    </border>
    <border>
      <left/>
      <right/>
      <top style="thin">
        <color auto="1"/>
      </top>
      <bottom style="double">
        <color auto="1"/>
      </bottom>
      <diagonal/>
    </border>
    <border>
      <left style="hair">
        <color indexed="64"/>
      </left>
      <right style="thin">
        <color indexed="64"/>
      </right>
      <top/>
      <bottom/>
      <diagonal/>
    </border>
    <border>
      <left style="hair">
        <color indexed="64"/>
      </left>
      <right/>
      <top style="thin">
        <color indexed="64"/>
      </top>
      <bottom style="thin">
        <color indexed="64"/>
      </bottom>
      <diagonal/>
    </border>
    <border>
      <left style="thin">
        <color auto="1"/>
      </left>
      <right style="medium">
        <color auto="1"/>
      </right>
      <top/>
      <bottom/>
      <diagonal/>
    </border>
    <border>
      <left/>
      <right style="medium">
        <color indexed="64"/>
      </right>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auto="1"/>
      </right>
      <top style="medium">
        <color auto="1"/>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bottom style="double">
        <color auto="1"/>
      </bottom>
      <diagonal/>
    </border>
    <border>
      <left style="thin">
        <color indexed="64"/>
      </left>
      <right style="medium">
        <color indexed="64"/>
      </right>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double">
        <color indexed="64"/>
      </bottom>
      <diagonal/>
    </border>
    <border>
      <left style="hair">
        <color indexed="64"/>
      </left>
      <right style="medium">
        <color auto="1"/>
      </right>
      <top style="medium">
        <color indexed="64"/>
      </top>
      <bottom/>
      <diagonal/>
    </border>
    <border>
      <left style="hair">
        <color indexed="64"/>
      </left>
      <right style="medium">
        <color auto="1"/>
      </right>
      <top/>
      <bottom style="double">
        <color auto="1"/>
      </bottom>
      <diagonal/>
    </border>
    <border>
      <left/>
      <right/>
      <top style="mediumDashDotDot">
        <color auto="1"/>
      </top>
      <bottom/>
      <diagonal/>
    </border>
    <border>
      <left style="medium">
        <color auto="1"/>
      </left>
      <right style="medium">
        <color auto="1"/>
      </right>
      <top style="double">
        <color auto="1"/>
      </top>
      <bottom style="medium">
        <color auto="1"/>
      </bottom>
      <diagonal/>
    </border>
    <border>
      <left style="medium">
        <color auto="1"/>
      </left>
      <right style="thin">
        <color auto="1"/>
      </right>
      <top style="hair">
        <color auto="1"/>
      </top>
      <bottom/>
      <diagonal/>
    </border>
    <border>
      <left/>
      <right style="thin">
        <color auto="1"/>
      </right>
      <top style="hair">
        <color auto="1"/>
      </top>
      <bottom/>
      <diagonal/>
    </border>
    <border>
      <left style="medium">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top/>
      <bottom/>
      <diagonal/>
    </border>
    <border>
      <left style="thin">
        <color auto="1"/>
      </left>
      <right style="medium">
        <color auto="1"/>
      </right>
      <top style="medium">
        <color auto="1"/>
      </top>
      <bottom style="medium">
        <color auto="1"/>
      </bottom>
      <diagonal/>
    </border>
    <border>
      <left style="thin">
        <color auto="1"/>
      </left>
      <right/>
      <top style="medium">
        <color auto="1"/>
      </top>
      <bottom style="medium">
        <color auto="1"/>
      </bottom>
      <diagonal/>
    </border>
  </borders>
  <cellStyleXfs count="5">
    <xf numFmtId="0" fontId="0" fillId="0" borderId="0">
      <alignment vertical="center"/>
    </xf>
    <xf numFmtId="0" fontId="5" fillId="0" borderId="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0" fontId="37" fillId="0" borderId="0" applyNumberFormat="0" applyFill="0" applyBorder="0" applyAlignment="0" applyProtection="0">
      <alignment vertical="center"/>
    </xf>
  </cellStyleXfs>
  <cellXfs count="854">
    <xf numFmtId="0" fontId="0" fillId="0" borderId="0" xfId="0">
      <alignment vertical="center"/>
    </xf>
    <xf numFmtId="0" fontId="3" fillId="0" borderId="0" xfId="0" applyFont="1">
      <alignment vertical="center"/>
    </xf>
    <xf numFmtId="0" fontId="4" fillId="0" borderId="0" xfId="0" applyFont="1">
      <alignment vertical="center"/>
    </xf>
    <xf numFmtId="0" fontId="9" fillId="0" borderId="0" xfId="1" applyFont="1" applyProtection="1">
      <alignment vertical="center"/>
      <protection locked="0"/>
    </xf>
    <xf numFmtId="0" fontId="9" fillId="0" borderId="0" xfId="1" applyFont="1" applyAlignment="1" applyProtection="1">
      <alignment horizontal="center" vertical="center"/>
      <protection locked="0"/>
    </xf>
    <xf numFmtId="0" fontId="0" fillId="0" borderId="0" xfId="0" applyAlignment="1">
      <alignment horizontal="center" vertical="center"/>
    </xf>
    <xf numFmtId="0" fontId="7" fillId="0" borderId="0" xfId="1" applyFont="1" applyAlignment="1" applyProtection="1">
      <alignment horizontal="center" vertical="center"/>
      <protection locked="0"/>
    </xf>
    <xf numFmtId="0" fontId="9" fillId="0" borderId="0" xfId="1" quotePrefix="1" applyFont="1" applyAlignment="1" applyProtection="1">
      <alignment horizontal="center" vertical="center"/>
      <protection locked="0"/>
    </xf>
    <xf numFmtId="0" fontId="11" fillId="0" borderId="0" xfId="1" quotePrefix="1" applyFont="1" applyAlignment="1" applyProtection="1">
      <alignment horizontal="left" vertical="center"/>
      <protection locked="0"/>
    </xf>
    <xf numFmtId="0" fontId="0" fillId="3" borderId="0" xfId="0" applyFill="1">
      <alignment vertical="center"/>
    </xf>
    <xf numFmtId="0" fontId="7" fillId="2" borderId="12" xfId="1" quotePrefix="1" applyFont="1" applyFill="1" applyBorder="1" applyAlignment="1" applyProtection="1">
      <alignment horizontal="center" vertical="center"/>
      <protection locked="0"/>
    </xf>
    <xf numFmtId="0" fontId="20" fillId="2" borderId="28" xfId="1" quotePrefix="1" applyFont="1" applyFill="1" applyBorder="1" applyAlignment="1" applyProtection="1">
      <alignment horizontal="center" vertical="center"/>
      <protection locked="0"/>
    </xf>
    <xf numFmtId="0" fontId="7" fillId="2" borderId="28" xfId="1" quotePrefix="1" applyFont="1" applyFill="1" applyBorder="1" applyAlignment="1" applyProtection="1">
      <alignment horizontal="center" vertical="center"/>
      <protection locked="0"/>
    </xf>
    <xf numFmtId="0" fontId="20" fillId="2" borderId="28" xfId="1" applyFont="1" applyFill="1" applyBorder="1" applyAlignment="1" applyProtection="1">
      <alignment horizontal="center" vertical="center"/>
      <protection locked="0"/>
    </xf>
    <xf numFmtId="0" fontId="21" fillId="2" borderId="14" xfId="1" quotePrefix="1" applyFont="1" applyFill="1" applyBorder="1" applyAlignment="1" applyProtection="1">
      <alignment horizontal="center" vertical="center"/>
      <protection locked="0"/>
    </xf>
    <xf numFmtId="0" fontId="22" fillId="2" borderId="28" xfId="1" quotePrefix="1" applyFont="1" applyFill="1" applyBorder="1" applyAlignment="1" applyProtection="1">
      <alignment horizontal="center" vertical="center" wrapText="1"/>
      <protection locked="0"/>
    </xf>
    <xf numFmtId="0" fontId="20" fillId="2" borderId="1" xfId="1" applyFont="1" applyFill="1" applyBorder="1" applyAlignment="1" applyProtection="1">
      <alignment horizontal="right" vertical="center"/>
      <protection locked="0"/>
    </xf>
    <xf numFmtId="0" fontId="25" fillId="0" borderId="0" xfId="0" applyFont="1">
      <alignment vertical="center"/>
    </xf>
    <xf numFmtId="0" fontId="23" fillId="3" borderId="0" xfId="0" applyFont="1" applyFill="1">
      <alignment vertical="center"/>
    </xf>
    <xf numFmtId="0" fontId="23" fillId="9" borderId="0" xfId="0" applyFont="1" applyFill="1" applyAlignment="1">
      <alignment horizontal="center" vertical="center"/>
    </xf>
    <xf numFmtId="0" fontId="26" fillId="0" borderId="0" xfId="0" applyFont="1">
      <alignment vertical="center"/>
    </xf>
    <xf numFmtId="0" fontId="26" fillId="4" borderId="1" xfId="0" applyFont="1" applyFill="1" applyBorder="1" applyAlignment="1">
      <alignment horizontal="center" vertical="center"/>
    </xf>
    <xf numFmtId="0" fontId="26" fillId="3" borderId="0" xfId="0" applyFont="1" applyFill="1">
      <alignment vertical="center"/>
    </xf>
    <xf numFmtId="0" fontId="31" fillId="3" borderId="0" xfId="0" applyFont="1" applyFill="1">
      <alignment vertical="center"/>
    </xf>
    <xf numFmtId="0" fontId="32" fillId="3" borderId="0" xfId="0" applyFont="1" applyFill="1">
      <alignment vertical="center"/>
    </xf>
    <xf numFmtId="176" fontId="32" fillId="3" borderId="1" xfId="0" applyNumberFormat="1" applyFont="1" applyFill="1" applyBorder="1">
      <alignment vertical="center"/>
    </xf>
    <xf numFmtId="0" fontId="29" fillId="0" borderId="0" xfId="1" applyFont="1" applyProtection="1">
      <alignment vertical="center"/>
      <protection locked="0"/>
    </xf>
    <xf numFmtId="0" fontId="38" fillId="3" borderId="0" xfId="0" applyFont="1" applyFill="1">
      <alignment vertical="center"/>
    </xf>
    <xf numFmtId="0" fontId="39" fillId="3" borderId="0" xfId="0" applyFont="1" applyFill="1">
      <alignment vertical="center"/>
    </xf>
    <xf numFmtId="0" fontId="39" fillId="0" borderId="0" xfId="0" applyFont="1">
      <alignment vertical="center"/>
    </xf>
    <xf numFmtId="0" fontId="14" fillId="2" borderId="28" xfId="1" quotePrefix="1" applyFont="1" applyFill="1" applyBorder="1" applyAlignment="1" applyProtection="1">
      <alignment horizontal="center" vertical="center"/>
      <protection locked="0"/>
    </xf>
    <xf numFmtId="0" fontId="11" fillId="2" borderId="28" xfId="1" quotePrefix="1" applyFont="1" applyFill="1" applyBorder="1" applyAlignment="1" applyProtection="1">
      <alignment horizontal="center" vertical="center"/>
      <protection locked="0"/>
    </xf>
    <xf numFmtId="0" fontId="14" fillId="2" borderId="28" xfId="1" quotePrefix="1" applyFont="1" applyFill="1" applyBorder="1" applyAlignment="1" applyProtection="1">
      <alignment horizontal="center" vertical="center" wrapText="1"/>
      <protection locked="0"/>
    </xf>
    <xf numFmtId="0" fontId="14" fillId="2" borderId="28" xfId="1" applyFont="1" applyFill="1" applyBorder="1" applyAlignment="1" applyProtection="1">
      <alignment horizontal="center" vertical="center"/>
      <protection locked="0"/>
    </xf>
    <xf numFmtId="0" fontId="11" fillId="2" borderId="14" xfId="1" quotePrefix="1" applyFont="1" applyFill="1" applyBorder="1" applyAlignment="1" applyProtection="1">
      <alignment horizontal="center" vertical="center"/>
      <protection locked="0"/>
    </xf>
    <xf numFmtId="0" fontId="40" fillId="0" borderId="63" xfId="0" applyFont="1" applyBorder="1" applyAlignment="1">
      <alignment horizontal="center" vertical="center"/>
    </xf>
    <xf numFmtId="0" fontId="0" fillId="3" borderId="0" xfId="0" applyFill="1" applyAlignment="1">
      <alignment horizontal="left" vertical="center"/>
    </xf>
    <xf numFmtId="38" fontId="0" fillId="0" borderId="51" xfId="3" applyFont="1" applyBorder="1">
      <alignment vertical="center"/>
    </xf>
    <xf numFmtId="0" fontId="0" fillId="3" borderId="9" xfId="0" applyFill="1" applyBorder="1" applyAlignment="1">
      <alignment horizontal="right" vertical="center"/>
    </xf>
    <xf numFmtId="0" fontId="41" fillId="0" borderId="0" xfId="0" applyFont="1" applyAlignment="1">
      <alignment horizontal="justify" vertical="center"/>
    </xf>
    <xf numFmtId="0" fontId="0" fillId="0" borderId="0" xfId="0" applyAlignment="1">
      <alignment vertical="top"/>
    </xf>
    <xf numFmtId="0" fontId="14" fillId="2" borderId="74" xfId="1" quotePrefix="1" applyFont="1" applyFill="1" applyBorder="1" applyAlignment="1" applyProtection="1">
      <alignment horizontal="center" vertical="center"/>
      <protection locked="0"/>
    </xf>
    <xf numFmtId="0" fontId="14" fillId="2" borderId="31" xfId="1" quotePrefix="1" applyFont="1" applyFill="1" applyBorder="1" applyAlignment="1" applyProtection="1">
      <alignment horizontal="center" vertical="center"/>
      <protection locked="0"/>
    </xf>
    <xf numFmtId="0" fontId="14" fillId="2" borderId="72" xfId="1" quotePrefix="1" applyFont="1" applyFill="1" applyBorder="1" applyAlignment="1" applyProtection="1">
      <alignment horizontal="center" vertical="center"/>
      <protection locked="0"/>
    </xf>
    <xf numFmtId="0" fontId="3" fillId="3" borderId="0" xfId="0" applyFont="1" applyFill="1">
      <alignment vertical="center"/>
    </xf>
    <xf numFmtId="0" fontId="44" fillId="0" borderId="0" xfId="0" applyFont="1">
      <alignment vertical="center"/>
    </xf>
    <xf numFmtId="0" fontId="45" fillId="0" borderId="0" xfId="0" applyFont="1" applyAlignment="1">
      <alignment horizontal="center" vertical="center" shrinkToFit="1"/>
    </xf>
    <xf numFmtId="0" fontId="46" fillId="0" borderId="0" xfId="0" applyFont="1">
      <alignment vertical="center"/>
    </xf>
    <xf numFmtId="0" fontId="5" fillId="0" borderId="0" xfId="0" applyFont="1" applyAlignment="1">
      <alignment horizontal="center" vertical="center"/>
    </xf>
    <xf numFmtId="0" fontId="5" fillId="2" borderId="10" xfId="0" applyFont="1" applyFill="1" applyBorder="1">
      <alignment vertical="center"/>
    </xf>
    <xf numFmtId="0" fontId="5" fillId="3" borderId="10" xfId="0" applyFont="1" applyFill="1" applyBorder="1">
      <alignment vertical="center"/>
    </xf>
    <xf numFmtId="0" fontId="20" fillId="0" borderId="0" xfId="1" quotePrefix="1" applyFont="1" applyAlignment="1" applyProtection="1">
      <alignment horizontal="left" vertical="center"/>
      <protection locked="0"/>
    </xf>
    <xf numFmtId="0" fontId="47" fillId="0" borderId="0" xfId="0" applyFont="1">
      <alignment vertical="center"/>
    </xf>
    <xf numFmtId="0" fontId="0" fillId="0" borderId="0" xfId="0" applyAlignment="1">
      <alignment vertical="center"/>
    </xf>
    <xf numFmtId="0" fontId="3" fillId="0" borderId="0" xfId="0" applyFont="1" applyAlignment="1">
      <alignment horizontal="right" vertical="center"/>
    </xf>
    <xf numFmtId="0" fontId="3" fillId="3" borderId="0" xfId="0" applyFont="1" applyFill="1" applyAlignment="1">
      <alignment horizontal="center" vertical="center"/>
    </xf>
    <xf numFmtId="0" fontId="3" fillId="0" borderId="1" xfId="0" applyFont="1" applyBorder="1">
      <alignment vertical="center"/>
    </xf>
    <xf numFmtId="0" fontId="44" fillId="0" borderId="1" xfId="0" applyFont="1" applyFill="1" applyBorder="1" applyAlignment="1">
      <alignment vertical="center" wrapText="1"/>
    </xf>
    <xf numFmtId="0" fontId="51" fillId="3" borderId="0" xfId="0" applyFont="1" applyFill="1" applyBorder="1" applyAlignment="1">
      <alignment horizontal="center" vertical="center"/>
    </xf>
    <xf numFmtId="0" fontId="43" fillId="3" borderId="0" xfId="0" applyFont="1" applyFill="1" applyBorder="1">
      <alignment vertical="center"/>
    </xf>
    <xf numFmtId="0" fontId="44" fillId="3" borderId="0" xfId="0" applyFont="1" applyFill="1" applyBorder="1" applyAlignment="1">
      <alignment vertical="center" wrapText="1"/>
    </xf>
    <xf numFmtId="0" fontId="3" fillId="3" borderId="0" xfId="0" applyFont="1" applyFill="1" applyBorder="1">
      <alignment vertical="center"/>
    </xf>
    <xf numFmtId="0" fontId="3" fillId="0" borderId="0" xfId="0" applyFont="1" applyAlignment="1">
      <alignment horizontal="left" vertical="center"/>
    </xf>
    <xf numFmtId="0" fontId="47" fillId="0" borderId="0" xfId="0" applyFont="1" applyAlignment="1">
      <alignment horizontal="left" vertical="center"/>
    </xf>
    <xf numFmtId="0" fontId="21" fillId="3" borderId="0" xfId="0" applyFont="1" applyFill="1">
      <alignment vertical="center"/>
    </xf>
    <xf numFmtId="0" fontId="11" fillId="3" borderId="0" xfId="0" applyFont="1" applyFill="1">
      <alignment vertical="center"/>
    </xf>
    <xf numFmtId="0" fontId="52" fillId="3" borderId="0" xfId="0" applyFont="1" applyFill="1">
      <alignment vertical="center"/>
    </xf>
    <xf numFmtId="0" fontId="53" fillId="3" borderId="0" xfId="0" applyFont="1" applyFill="1">
      <alignment vertical="center"/>
    </xf>
    <xf numFmtId="0" fontId="53" fillId="0" borderId="0" xfId="0" applyFont="1">
      <alignment vertical="center"/>
    </xf>
    <xf numFmtId="0" fontId="14" fillId="2" borderId="63" xfId="0" applyFont="1" applyFill="1" applyBorder="1" applyAlignment="1">
      <alignment horizontal="center" vertical="center"/>
    </xf>
    <xf numFmtId="0" fontId="54" fillId="2" borderId="31" xfId="0" applyFont="1" applyFill="1" applyBorder="1" applyAlignment="1">
      <alignment horizontal="center" vertical="center"/>
    </xf>
    <xf numFmtId="0" fontId="54" fillId="2" borderId="28" xfId="0" applyFont="1" applyFill="1" applyBorder="1" applyAlignment="1">
      <alignment horizontal="center" vertical="center"/>
    </xf>
    <xf numFmtId="0" fontId="21" fillId="0" borderId="0" xfId="0" applyFont="1">
      <alignment vertical="center"/>
    </xf>
    <xf numFmtId="0" fontId="11" fillId="0" borderId="0" xfId="0" applyFont="1">
      <alignment vertical="center"/>
    </xf>
    <xf numFmtId="0" fontId="26" fillId="0" borderId="0" xfId="0" applyFont="1" applyAlignment="1">
      <alignment horizontal="center" vertical="center"/>
    </xf>
    <xf numFmtId="0" fontId="53" fillId="8" borderId="0" xfId="0" applyFont="1" applyFill="1">
      <alignment vertical="center"/>
    </xf>
    <xf numFmtId="0" fontId="53" fillId="0" borderId="0" xfId="0" applyFont="1" applyAlignment="1">
      <alignment horizontal="center" vertical="center"/>
    </xf>
    <xf numFmtId="0" fontId="26" fillId="0" borderId="0" xfId="0" applyFont="1" applyAlignment="1">
      <alignment horizontal="center" vertical="center" shrinkToFit="1"/>
    </xf>
    <xf numFmtId="0" fontId="26" fillId="2" borderId="1" xfId="0" applyFont="1" applyFill="1" applyBorder="1" applyAlignment="1">
      <alignment horizontal="center" vertical="center" wrapText="1"/>
    </xf>
    <xf numFmtId="0" fontId="26" fillId="2" borderId="1" xfId="0" applyFont="1" applyFill="1" applyBorder="1" applyAlignment="1">
      <alignment horizontal="center" vertical="center" shrinkToFit="1"/>
    </xf>
    <xf numFmtId="0" fontId="26" fillId="2" borderId="3" xfId="0" applyFont="1" applyFill="1" applyBorder="1" applyAlignment="1">
      <alignment horizontal="center" vertical="center"/>
    </xf>
    <xf numFmtId="0" fontId="26" fillId="0" borderId="0" xfId="0" applyFont="1" applyAlignment="1">
      <alignment horizontal="center" vertical="center" wrapText="1"/>
    </xf>
    <xf numFmtId="0" fontId="26" fillId="0" borderId="44" xfId="0" applyFont="1" applyBorder="1" applyAlignment="1">
      <alignment horizontal="center" vertical="center"/>
    </xf>
    <xf numFmtId="0" fontId="3" fillId="0" borderId="98" xfId="0" applyFont="1" applyBorder="1">
      <alignment vertical="center"/>
    </xf>
    <xf numFmtId="0" fontId="44" fillId="3" borderId="0" xfId="0" applyFont="1" applyFill="1" applyAlignment="1">
      <alignment vertical="center"/>
    </xf>
    <xf numFmtId="0" fontId="28" fillId="3" borderId="0" xfId="0" applyFont="1" applyFill="1" applyAlignment="1">
      <alignment vertical="center"/>
    </xf>
    <xf numFmtId="0" fontId="3" fillId="2" borderId="0" xfId="0" applyFont="1" applyFill="1">
      <alignment vertical="center"/>
    </xf>
    <xf numFmtId="0" fontId="3" fillId="2" borderId="0" xfId="0" applyFont="1" applyFill="1" applyAlignment="1">
      <alignment horizontal="center" vertical="center"/>
    </xf>
    <xf numFmtId="0" fontId="43" fillId="0" borderId="0" xfId="0" applyFont="1">
      <alignment vertical="center"/>
    </xf>
    <xf numFmtId="0" fontId="26" fillId="3" borderId="38" xfId="0" applyFont="1" applyFill="1" applyBorder="1">
      <alignment vertical="center"/>
    </xf>
    <xf numFmtId="0" fontId="9" fillId="2" borderId="35" xfId="1" applyFont="1" applyFill="1" applyBorder="1" applyAlignment="1" applyProtection="1">
      <alignment horizontal="center" vertical="center"/>
      <protection locked="0"/>
    </xf>
    <xf numFmtId="0" fontId="26" fillId="3" borderId="11" xfId="0" applyFont="1" applyFill="1" applyBorder="1">
      <alignment vertical="center"/>
    </xf>
    <xf numFmtId="0" fontId="3" fillId="0" borderId="0" xfId="0" applyFont="1" applyBorder="1">
      <alignment vertical="center"/>
    </xf>
    <xf numFmtId="0" fontId="4" fillId="0" borderId="75" xfId="0" applyFont="1" applyBorder="1">
      <alignment vertical="center"/>
    </xf>
    <xf numFmtId="0" fontId="3" fillId="0" borderId="99" xfId="0" applyFont="1" applyBorder="1">
      <alignment vertical="center"/>
    </xf>
    <xf numFmtId="0" fontId="3" fillId="0" borderId="76" xfId="0" applyFont="1" applyBorder="1">
      <alignment vertical="center"/>
    </xf>
    <xf numFmtId="0" fontId="0" fillId="0" borderId="0" xfId="0">
      <alignment vertical="center"/>
    </xf>
    <xf numFmtId="0" fontId="0" fillId="0" borderId="0" xfId="0">
      <alignment vertical="center"/>
    </xf>
    <xf numFmtId="0" fontId="0" fillId="0" borderId="0" xfId="0" applyAlignment="1">
      <alignment vertical="center"/>
    </xf>
    <xf numFmtId="0" fontId="3" fillId="0" borderId="0" xfId="0" applyFont="1" applyAlignment="1">
      <alignment vertical="center"/>
    </xf>
    <xf numFmtId="0" fontId="44" fillId="3" borderId="0" xfId="0" applyFont="1" applyFill="1" applyAlignment="1">
      <alignment vertical="center"/>
    </xf>
    <xf numFmtId="0" fontId="19" fillId="0" borderId="0" xfId="0" applyFont="1">
      <alignment vertical="center"/>
    </xf>
    <xf numFmtId="0" fontId="34" fillId="0" borderId="0" xfId="0" applyFont="1">
      <alignment vertical="center"/>
    </xf>
    <xf numFmtId="0" fontId="3" fillId="0" borderId="100" xfId="0" applyFont="1" applyBorder="1">
      <alignment vertical="center"/>
    </xf>
    <xf numFmtId="0" fontId="25" fillId="0" borderId="0" xfId="0" applyFont="1" applyAlignment="1">
      <alignment horizontal="left" vertical="center"/>
    </xf>
    <xf numFmtId="0" fontId="0" fillId="0" borderId="0" xfId="0">
      <alignment vertical="center"/>
    </xf>
    <xf numFmtId="0" fontId="27" fillId="0" borderId="0" xfId="0" applyFont="1" applyAlignment="1">
      <alignment horizontal="center" vertical="center"/>
    </xf>
    <xf numFmtId="0" fontId="27" fillId="0" borderId="0" xfId="0" applyFont="1" applyAlignment="1">
      <alignment horizontal="left" vertical="center"/>
    </xf>
    <xf numFmtId="0" fontId="26" fillId="3" borderId="0" xfId="0" applyFont="1" applyFill="1" applyBorder="1" applyAlignment="1">
      <alignment horizontal="center" vertical="center"/>
    </xf>
    <xf numFmtId="0" fontId="26" fillId="0" borderId="0" xfId="0" applyFont="1">
      <alignment vertical="center"/>
    </xf>
    <xf numFmtId="0" fontId="60" fillId="3" borderId="0" xfId="0" applyFont="1" applyFill="1">
      <alignment vertical="center"/>
    </xf>
    <xf numFmtId="0" fontId="0" fillId="0" borderId="0" xfId="0">
      <alignment vertical="center"/>
    </xf>
    <xf numFmtId="0" fontId="0" fillId="0" borderId="0" xfId="0" applyAlignment="1">
      <alignment vertical="center"/>
    </xf>
    <xf numFmtId="0" fontId="5" fillId="0" borderId="0" xfId="0" applyFont="1">
      <alignment vertical="center"/>
    </xf>
    <xf numFmtId="0" fontId="8" fillId="0" borderId="8" xfId="0" applyFont="1" applyBorder="1" applyAlignment="1">
      <alignment horizontal="center" vertical="center"/>
    </xf>
    <xf numFmtId="0" fontId="5" fillId="2" borderId="4" xfId="0" applyFont="1" applyFill="1" applyBorder="1">
      <alignment vertical="center"/>
    </xf>
    <xf numFmtId="0" fontId="5" fillId="3" borderId="5" xfId="0" applyFont="1" applyFill="1" applyBorder="1">
      <alignment vertical="center"/>
    </xf>
    <xf numFmtId="0" fontId="0" fillId="3" borderId="109" xfId="0" applyFill="1" applyBorder="1" applyAlignment="1">
      <alignment horizontal="center" vertical="center"/>
    </xf>
    <xf numFmtId="0" fontId="0" fillId="3" borderId="110" xfId="0" applyFill="1" applyBorder="1" applyAlignment="1">
      <alignment horizontal="center" vertical="center"/>
    </xf>
    <xf numFmtId="0" fontId="0" fillId="3" borderId="106" xfId="0" applyFill="1" applyBorder="1" applyAlignment="1">
      <alignment horizontal="right" vertical="center"/>
    </xf>
    <xf numFmtId="0" fontId="0" fillId="3" borderId="108" xfId="0" applyFill="1" applyBorder="1" applyAlignment="1">
      <alignment horizontal="right" vertical="center"/>
    </xf>
    <xf numFmtId="0" fontId="0" fillId="3" borderId="107" xfId="0" applyFill="1" applyBorder="1" applyAlignment="1">
      <alignment horizontal="right" vertical="center"/>
    </xf>
    <xf numFmtId="0" fontId="0" fillId="3" borderId="20" xfId="0" applyFill="1" applyBorder="1" applyAlignment="1">
      <alignment horizontal="right" vertical="center"/>
    </xf>
    <xf numFmtId="0" fontId="0" fillId="3" borderId="21" xfId="0" applyFill="1" applyBorder="1" applyAlignment="1">
      <alignment horizontal="right" vertical="center"/>
    </xf>
    <xf numFmtId="0" fontId="0" fillId="3" borderId="22" xfId="0" applyFill="1" applyBorder="1" applyAlignment="1">
      <alignment horizontal="right" vertical="center"/>
    </xf>
    <xf numFmtId="0" fontId="0" fillId="3" borderId="1" xfId="0" applyNumberFormat="1" applyFill="1" applyBorder="1">
      <alignment vertical="center"/>
    </xf>
    <xf numFmtId="0" fontId="26" fillId="0" borderId="0" xfId="0" applyFont="1">
      <alignment vertical="center"/>
    </xf>
    <xf numFmtId="0" fontId="26" fillId="3" borderId="3" xfId="0" applyFont="1" applyFill="1" applyBorder="1" applyAlignment="1">
      <alignment horizontal="center" vertical="center"/>
    </xf>
    <xf numFmtId="0" fontId="26" fillId="3" borderId="3" xfId="0" applyFont="1" applyFill="1" applyBorder="1" applyAlignment="1">
      <alignment horizontal="center" vertical="center" shrinkToFit="1"/>
    </xf>
    <xf numFmtId="0" fontId="43" fillId="0" borderId="0" xfId="0" applyFont="1" applyBorder="1">
      <alignment vertical="center"/>
    </xf>
    <xf numFmtId="0" fontId="61" fillId="0" borderId="0" xfId="0" applyFont="1" applyBorder="1">
      <alignment vertical="center"/>
    </xf>
    <xf numFmtId="0" fontId="0" fillId="0" borderId="0" xfId="0">
      <alignment vertical="center"/>
    </xf>
    <xf numFmtId="0" fontId="26" fillId="0" borderId="0" xfId="0" applyFont="1">
      <alignment vertical="center"/>
    </xf>
    <xf numFmtId="0" fontId="0" fillId="3" borderId="17" xfId="0" applyFill="1" applyBorder="1" applyAlignment="1">
      <alignment horizontal="center" vertical="center"/>
    </xf>
    <xf numFmtId="0" fontId="0" fillId="3" borderId="61" xfId="0" applyFill="1" applyBorder="1" applyAlignment="1">
      <alignment horizontal="center" vertical="center"/>
    </xf>
    <xf numFmtId="0" fontId="0" fillId="3" borderId="15" xfId="0" applyFill="1" applyBorder="1" applyAlignment="1">
      <alignment horizontal="center" vertical="center"/>
    </xf>
    <xf numFmtId="0" fontId="0" fillId="3" borderId="1" xfId="0" applyFill="1" applyBorder="1" applyAlignment="1">
      <alignment horizontal="center" vertical="center"/>
    </xf>
    <xf numFmtId="0" fontId="64" fillId="3" borderId="0" xfId="0" applyFont="1" applyFill="1" applyAlignment="1">
      <alignment horizontal="left" vertical="center"/>
    </xf>
    <xf numFmtId="0" fontId="64" fillId="3" borderId="0" xfId="0" applyFont="1" applyFill="1">
      <alignment vertical="center"/>
    </xf>
    <xf numFmtId="0" fontId="65" fillId="3" borderId="0" xfId="0" applyFont="1" applyFill="1">
      <alignment vertical="center"/>
    </xf>
    <xf numFmtId="178" fontId="0" fillId="0" borderId="28" xfId="0" applyNumberFormat="1" applyBorder="1" applyAlignment="1">
      <alignment horizontal="center" vertical="center"/>
    </xf>
    <xf numFmtId="178" fontId="0" fillId="3" borderId="29" xfId="0" applyNumberFormat="1" applyFill="1" applyBorder="1">
      <alignment vertical="center"/>
    </xf>
    <xf numFmtId="178" fontId="0" fillId="3" borderId="1" xfId="0" applyNumberFormat="1" applyFill="1" applyBorder="1">
      <alignment vertical="center"/>
    </xf>
    <xf numFmtId="38" fontId="0" fillId="3" borderId="76" xfId="3" applyFont="1" applyFill="1" applyBorder="1">
      <alignment vertical="center"/>
    </xf>
    <xf numFmtId="38" fontId="0" fillId="0" borderId="9" xfId="3" applyFont="1" applyBorder="1">
      <alignment vertical="center"/>
    </xf>
    <xf numFmtId="38" fontId="0" fillId="3" borderId="9" xfId="3" applyFont="1" applyFill="1" applyBorder="1">
      <alignment vertical="center"/>
    </xf>
    <xf numFmtId="38" fontId="0" fillId="3" borderId="51" xfId="3" applyFont="1" applyFill="1" applyBorder="1" applyAlignment="1">
      <alignment horizontal="right" vertical="center"/>
    </xf>
    <xf numFmtId="0" fontId="0" fillId="3" borderId="119" xfId="0" applyFill="1" applyBorder="1" applyAlignment="1">
      <alignment horizontal="center" vertical="center"/>
    </xf>
    <xf numFmtId="0" fontId="0" fillId="3" borderId="120" xfId="0" applyFill="1" applyBorder="1" applyAlignment="1">
      <alignment horizontal="right" vertical="center"/>
    </xf>
    <xf numFmtId="0" fontId="0" fillId="3" borderId="39" xfId="0" applyFill="1" applyBorder="1" applyAlignment="1">
      <alignment horizontal="right" vertical="center"/>
    </xf>
    <xf numFmtId="0" fontId="0" fillId="3" borderId="121" xfId="0" applyFill="1" applyBorder="1" applyAlignment="1">
      <alignment horizontal="right" vertical="center"/>
    </xf>
    <xf numFmtId="0" fontId="5" fillId="16" borderId="0" xfId="0" applyFont="1" applyFill="1">
      <alignment vertical="center"/>
    </xf>
    <xf numFmtId="0" fontId="5" fillId="16" borderId="0" xfId="0" applyFont="1" applyFill="1" applyBorder="1">
      <alignment vertical="center"/>
    </xf>
    <xf numFmtId="0" fontId="5" fillId="16" borderId="8" xfId="0" applyFont="1" applyFill="1" applyBorder="1">
      <alignment vertical="center"/>
    </xf>
    <xf numFmtId="0" fontId="5" fillId="16" borderId="41" xfId="0" applyFont="1" applyFill="1" applyBorder="1">
      <alignment vertical="center"/>
    </xf>
    <xf numFmtId="0" fontId="5" fillId="16" borderId="16" xfId="0" applyFont="1" applyFill="1" applyBorder="1">
      <alignment vertical="center"/>
    </xf>
    <xf numFmtId="0" fontId="27" fillId="3" borderId="3" xfId="0" applyFont="1" applyFill="1" applyBorder="1" applyAlignment="1">
      <alignment horizontal="left"/>
    </xf>
    <xf numFmtId="0" fontId="26" fillId="0" borderId="15" xfId="0" applyFont="1" applyBorder="1" applyAlignment="1">
      <alignment horizontal="center" vertical="center" wrapText="1"/>
    </xf>
    <xf numFmtId="0" fontId="26" fillId="0" borderId="32" xfId="0" applyFont="1" applyBorder="1" applyAlignment="1">
      <alignment horizontal="center" vertical="center" wrapText="1"/>
    </xf>
    <xf numFmtId="0" fontId="26" fillId="0" borderId="123" xfId="0" applyFont="1" applyBorder="1" applyAlignment="1">
      <alignment horizontal="center" vertical="center" wrapText="1"/>
    </xf>
    <xf numFmtId="0" fontId="26" fillId="2" borderId="31" xfId="0" applyFont="1" applyFill="1" applyBorder="1" applyAlignment="1">
      <alignment horizontal="center" vertical="center" wrapText="1"/>
    </xf>
    <xf numFmtId="0" fontId="26" fillId="2" borderId="14" xfId="0" applyFont="1" applyFill="1" applyBorder="1" applyAlignment="1">
      <alignment horizontal="center" vertical="center" wrapText="1"/>
    </xf>
    <xf numFmtId="38" fontId="26" fillId="0" borderId="30" xfId="3" applyFont="1" applyBorder="1" applyAlignment="1">
      <alignment horizontal="center" vertical="center" wrapText="1"/>
    </xf>
    <xf numFmtId="0" fontId="68" fillId="0" borderId="123" xfId="0" applyFont="1" applyBorder="1" applyAlignment="1">
      <alignment horizontal="left" vertical="center"/>
    </xf>
    <xf numFmtId="38" fontId="26" fillId="0" borderId="33" xfId="3" applyFont="1" applyBorder="1" applyAlignment="1">
      <alignment horizontal="center" vertical="center" wrapText="1"/>
    </xf>
    <xf numFmtId="0" fontId="26" fillId="2" borderId="109" xfId="0" applyFont="1" applyFill="1" applyBorder="1" applyAlignment="1">
      <alignment horizontal="center" vertical="center" wrapText="1"/>
    </xf>
    <xf numFmtId="0" fontId="26" fillId="2" borderId="124" xfId="0" applyFont="1" applyFill="1" applyBorder="1" applyAlignment="1">
      <alignment horizontal="center" vertical="center" wrapText="1"/>
    </xf>
    <xf numFmtId="0" fontId="26" fillId="2" borderId="110" xfId="0" applyFont="1" applyFill="1" applyBorder="1" applyAlignment="1">
      <alignment horizontal="center" vertical="center" wrapText="1"/>
    </xf>
    <xf numFmtId="0" fontId="0" fillId="4" borderId="118" xfId="0" applyFill="1" applyBorder="1">
      <alignment vertical="center"/>
    </xf>
    <xf numFmtId="0" fontId="0" fillId="4" borderId="78" xfId="0" applyFill="1" applyBorder="1">
      <alignment vertical="center"/>
    </xf>
    <xf numFmtId="0" fontId="68" fillId="0" borderId="0" xfId="0" applyFont="1" applyAlignment="1">
      <alignment horizontal="center" vertical="center"/>
    </xf>
    <xf numFmtId="0" fontId="0" fillId="3" borderId="126" xfId="0" applyFill="1" applyBorder="1">
      <alignment vertical="center"/>
    </xf>
    <xf numFmtId="0" fontId="0" fillId="3" borderId="16" xfId="0" applyFill="1" applyBorder="1">
      <alignment vertical="center"/>
    </xf>
    <xf numFmtId="0" fontId="0" fillId="3" borderId="4" xfId="0" applyFill="1" applyBorder="1">
      <alignment vertical="center"/>
    </xf>
    <xf numFmtId="0" fontId="0" fillId="3" borderId="127" xfId="0" applyFill="1" applyBorder="1">
      <alignment vertical="center"/>
    </xf>
    <xf numFmtId="0" fontId="26" fillId="8" borderId="62" xfId="0" applyFont="1" applyFill="1" applyBorder="1">
      <alignment vertical="center"/>
    </xf>
    <xf numFmtId="0" fontId="26" fillId="8" borderId="17" xfId="0" applyFont="1" applyFill="1" applyBorder="1">
      <alignment vertical="center"/>
    </xf>
    <xf numFmtId="0" fontId="26" fillId="8" borderId="16" xfId="0" applyFont="1" applyFill="1" applyBorder="1" applyAlignment="1">
      <alignment horizontal="center" vertical="center"/>
    </xf>
    <xf numFmtId="0" fontId="0" fillId="0" borderId="0" xfId="0" applyBorder="1" applyAlignment="1">
      <alignment vertical="center"/>
    </xf>
    <xf numFmtId="0" fontId="0" fillId="0" borderId="0" xfId="0" applyBorder="1">
      <alignment vertical="center"/>
    </xf>
    <xf numFmtId="0" fontId="0" fillId="0" borderId="16" xfId="0" applyBorder="1" applyAlignment="1">
      <alignment horizontal="center" vertical="center"/>
    </xf>
    <xf numFmtId="0" fontId="3" fillId="0" borderId="0" xfId="0" applyFont="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lignment vertical="center"/>
    </xf>
    <xf numFmtId="0" fontId="43" fillId="0" borderId="0" xfId="0" applyFont="1" applyFill="1" applyBorder="1">
      <alignment vertical="center"/>
    </xf>
    <xf numFmtId="0" fontId="44" fillId="0" borderId="0" xfId="0" applyFont="1" applyFill="1" applyBorder="1">
      <alignment vertical="center"/>
    </xf>
    <xf numFmtId="0" fontId="44" fillId="0" borderId="0" xfId="0" applyFont="1" applyFill="1" applyBorder="1" applyAlignment="1">
      <alignment vertical="center" wrapText="1"/>
    </xf>
    <xf numFmtId="0" fontId="62" fillId="0" borderId="0" xfId="0" applyFont="1" applyFill="1" applyBorder="1">
      <alignment vertical="center"/>
    </xf>
    <xf numFmtId="0" fontId="63" fillId="0" borderId="0" xfId="0" applyFont="1" applyFill="1" applyBorder="1">
      <alignment vertical="center"/>
    </xf>
    <xf numFmtId="0" fontId="63" fillId="0" borderId="0" xfId="0" applyFont="1" applyFill="1" applyBorder="1" applyAlignment="1">
      <alignment vertical="center" wrapText="1"/>
    </xf>
    <xf numFmtId="0" fontId="3" fillId="0" borderId="0" xfId="0" applyFont="1" applyFill="1" applyBorder="1" applyAlignment="1">
      <alignment vertical="center"/>
    </xf>
    <xf numFmtId="0" fontId="43" fillId="0" borderId="0" xfId="0" applyFont="1" applyFill="1" applyBorder="1" applyAlignment="1">
      <alignment vertical="center" wrapText="1"/>
    </xf>
    <xf numFmtId="0" fontId="0" fillId="0" borderId="32" xfId="0" applyBorder="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44" fillId="0" borderId="0" xfId="0" applyFont="1" applyAlignment="1">
      <alignment horizontal="left"/>
    </xf>
    <xf numFmtId="0" fontId="3" fillId="0" borderId="0" xfId="0" applyFont="1" applyBorder="1" applyAlignment="1">
      <alignment horizontal="right" vertical="center"/>
    </xf>
    <xf numFmtId="0" fontId="3" fillId="0" borderId="62" xfId="0" applyFont="1" applyBorder="1" applyAlignment="1">
      <alignment horizontal="right" vertical="center"/>
    </xf>
    <xf numFmtId="0" fontId="0" fillId="3" borderId="1" xfId="0" applyFill="1" applyBorder="1" applyAlignment="1">
      <alignment horizontal="center" vertical="center" textRotation="255" wrapText="1"/>
    </xf>
    <xf numFmtId="0" fontId="3" fillId="0" borderId="0" xfId="0" applyFont="1" applyBorder="1" applyAlignment="1">
      <alignment horizontal="center" vertical="center"/>
    </xf>
    <xf numFmtId="0" fontId="0" fillId="0" borderId="0" xfId="0" applyBorder="1" applyAlignment="1">
      <alignment horizontal="center" vertical="center"/>
    </xf>
    <xf numFmtId="0" fontId="44" fillId="0" borderId="0" xfId="0" applyFont="1" applyBorder="1" applyAlignment="1">
      <alignment vertical="center" wrapText="1"/>
    </xf>
    <xf numFmtId="0" fontId="43" fillId="2" borderId="26" xfId="0" applyFont="1" applyFill="1" applyBorder="1" applyAlignment="1">
      <alignment horizontal="center" vertical="center"/>
    </xf>
    <xf numFmtId="0" fontId="3" fillId="0" borderId="16"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wrapText="1"/>
    </xf>
    <xf numFmtId="0" fontId="0" fillId="0" borderId="16" xfId="0" applyBorder="1" applyAlignment="1">
      <alignment vertical="center" wrapText="1"/>
    </xf>
    <xf numFmtId="0" fontId="0" fillId="0" borderId="0" xfId="0" applyBorder="1" applyAlignment="1">
      <alignment vertical="center" wrapText="1"/>
    </xf>
    <xf numFmtId="0" fontId="0" fillId="0" borderId="16" xfId="0" applyBorder="1" applyAlignment="1">
      <alignment horizontal="left" vertical="center"/>
    </xf>
    <xf numFmtId="0" fontId="0" fillId="0" borderId="0" xfId="0" applyBorder="1" applyAlignment="1">
      <alignment horizontal="left" vertical="center"/>
    </xf>
    <xf numFmtId="0" fontId="44" fillId="0" borderId="0" xfId="0" applyFont="1" applyBorder="1">
      <alignment vertical="center"/>
    </xf>
    <xf numFmtId="0" fontId="0" fillId="0" borderId="0" xfId="0" applyFont="1" applyBorder="1" applyAlignment="1">
      <alignment vertical="center"/>
    </xf>
    <xf numFmtId="0" fontId="0" fillId="0" borderId="32" xfId="0" applyBorder="1" applyAlignment="1">
      <alignment vertical="center"/>
    </xf>
    <xf numFmtId="0" fontId="0" fillId="2" borderId="34" xfId="0" applyFill="1" applyBorder="1" applyAlignment="1">
      <alignment horizontal="center" vertical="center" wrapText="1"/>
    </xf>
    <xf numFmtId="0" fontId="36" fillId="0" borderId="0" xfId="0" applyFont="1" applyFill="1" applyBorder="1" applyAlignment="1">
      <alignment vertical="center"/>
    </xf>
    <xf numFmtId="0" fontId="32" fillId="0" borderId="0" xfId="0" applyFont="1" applyFill="1" applyBorder="1" applyAlignment="1">
      <alignment vertical="center" wrapText="1"/>
    </xf>
    <xf numFmtId="0" fontId="0" fillId="0" borderId="0" xfId="0" applyAlignment="1">
      <alignment horizontal="left" vertical="center"/>
    </xf>
    <xf numFmtId="0" fontId="26" fillId="0" borderId="0" xfId="0" applyFont="1">
      <alignment vertical="center"/>
    </xf>
    <xf numFmtId="0" fontId="26" fillId="0" borderId="1" xfId="0" applyFont="1" applyBorder="1" applyAlignment="1">
      <alignment horizontal="center" vertical="center"/>
    </xf>
    <xf numFmtId="0" fontId="0" fillId="0" borderId="0" xfId="0" applyAlignment="1">
      <alignment horizontal="center" vertical="center"/>
    </xf>
    <xf numFmtId="0" fontId="0" fillId="0" borderId="0" xfId="0" applyBorder="1" applyAlignment="1">
      <alignment horizontal="center" vertical="center"/>
    </xf>
    <xf numFmtId="0" fontId="26" fillId="0" borderId="0" xfId="0" applyFont="1">
      <alignment vertical="center"/>
    </xf>
    <xf numFmtId="0" fontId="0" fillId="0" borderId="8" xfId="0" applyBorder="1" applyAlignment="1">
      <alignment horizontal="center" vertical="center"/>
    </xf>
    <xf numFmtId="0" fontId="0" fillId="0" borderId="40" xfId="0" applyBorder="1" applyAlignment="1">
      <alignment horizontal="center" vertical="center"/>
    </xf>
    <xf numFmtId="0" fontId="0" fillId="2" borderId="129" xfId="0" applyFill="1" applyBorder="1" applyAlignment="1">
      <alignment horizontal="center" vertical="center" wrapText="1"/>
    </xf>
    <xf numFmtId="0" fontId="26" fillId="2" borderId="135" xfId="0" applyFont="1" applyFill="1" applyBorder="1" applyAlignment="1">
      <alignment horizontal="center" vertical="center" wrapText="1"/>
    </xf>
    <xf numFmtId="0" fontId="26" fillId="8" borderId="16" xfId="0" applyFont="1" applyFill="1" applyBorder="1">
      <alignment vertical="center"/>
    </xf>
    <xf numFmtId="0" fontId="26" fillId="8" borderId="0" xfId="0" applyFont="1" applyFill="1">
      <alignment vertical="center"/>
    </xf>
    <xf numFmtId="0" fontId="26" fillId="8" borderId="5"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4" xfId="0" applyFont="1" applyFill="1" applyBorder="1" applyAlignment="1">
      <alignment horizontal="center" vertical="center"/>
    </xf>
    <xf numFmtId="0" fontId="26" fillId="8" borderId="10" xfId="0" applyFont="1" applyFill="1" applyBorder="1" applyAlignment="1">
      <alignment horizontal="center" vertical="center"/>
    </xf>
    <xf numFmtId="0" fontId="26" fillId="0" borderId="61" xfId="0" applyFont="1" applyBorder="1" applyAlignment="1">
      <alignment horizontal="center" vertical="center"/>
    </xf>
    <xf numFmtId="0" fontId="26" fillId="0" borderId="61" xfId="0" applyFont="1" applyBorder="1" applyAlignment="1">
      <alignment horizontal="center" vertical="center" wrapText="1"/>
    </xf>
    <xf numFmtId="178" fontId="26" fillId="0" borderId="61" xfId="0" applyNumberFormat="1" applyFont="1" applyBorder="1" applyAlignment="1">
      <alignment horizontal="center" vertical="center" wrapText="1"/>
    </xf>
    <xf numFmtId="0" fontId="26" fillId="0" borderId="1" xfId="0" applyFont="1" applyBorder="1" applyAlignment="1">
      <alignment horizontal="center" vertical="center" wrapText="1"/>
    </xf>
    <xf numFmtId="178" fontId="26" fillId="0" borderId="1" xfId="0" applyNumberFormat="1" applyFont="1" applyBorder="1" applyAlignment="1">
      <alignment horizontal="center" vertical="center" wrapText="1"/>
    </xf>
    <xf numFmtId="0" fontId="32" fillId="0" borderId="61" xfId="0" applyNumberFormat="1" applyFont="1" applyBorder="1" applyAlignment="1">
      <alignment horizontal="center" vertical="center" wrapText="1"/>
    </xf>
    <xf numFmtId="0" fontId="32"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0" xfId="0" applyAlignment="1">
      <alignment vertical="center" wrapText="1"/>
    </xf>
    <xf numFmtId="0" fontId="0" fillId="0" borderId="0" xfId="0">
      <alignment vertical="center"/>
    </xf>
    <xf numFmtId="0" fontId="0" fillId="0" borderId="0" xfId="0" applyBorder="1">
      <alignment vertical="center"/>
    </xf>
    <xf numFmtId="178" fontId="26" fillId="0" borderId="61" xfId="0" applyNumberFormat="1" applyFont="1" applyBorder="1" applyAlignment="1">
      <alignment horizontal="center" vertical="center"/>
    </xf>
    <xf numFmtId="178" fontId="26" fillId="0" borderId="1" xfId="0" applyNumberFormat="1" applyFont="1" applyBorder="1" applyAlignment="1">
      <alignment horizontal="center" vertical="center"/>
    </xf>
    <xf numFmtId="0" fontId="70" fillId="0" borderId="0" xfId="0" applyFont="1">
      <alignment vertical="center"/>
    </xf>
    <xf numFmtId="178" fontId="26" fillId="0" borderId="3" xfId="0" applyNumberFormat="1" applyFont="1" applyBorder="1" applyAlignment="1">
      <alignment horizontal="center" vertical="center"/>
    </xf>
    <xf numFmtId="178" fontId="26" fillId="0" borderId="0" xfId="0" applyNumberFormat="1" applyFont="1" applyBorder="1" applyAlignment="1">
      <alignment horizontal="center" vertical="center"/>
    </xf>
    <xf numFmtId="0" fontId="0" fillId="0" borderId="83" xfId="0" applyBorder="1">
      <alignment vertical="center"/>
    </xf>
    <xf numFmtId="0" fontId="23" fillId="2" borderId="84" xfId="0" applyFont="1" applyFill="1" applyBorder="1" applyAlignment="1">
      <alignment vertical="center" wrapText="1"/>
    </xf>
    <xf numFmtId="0" fontId="0" fillId="17" borderId="0" xfId="0" applyFill="1">
      <alignment vertical="center"/>
    </xf>
    <xf numFmtId="0" fontId="0" fillId="17" borderId="0" xfId="0" applyFill="1" applyAlignment="1">
      <alignment vertical="center" wrapText="1"/>
    </xf>
    <xf numFmtId="0" fontId="0" fillId="18" borderId="122" xfId="0" applyFill="1" applyBorder="1">
      <alignment vertical="center"/>
    </xf>
    <xf numFmtId="0" fontId="0" fillId="0" borderId="136" xfId="0" applyBorder="1">
      <alignment vertical="center"/>
    </xf>
    <xf numFmtId="0" fontId="23" fillId="2" borderId="5" xfId="0" applyFont="1" applyFill="1" applyBorder="1" applyAlignment="1">
      <alignment vertical="center" wrapText="1"/>
    </xf>
    <xf numFmtId="0" fontId="0" fillId="0" borderId="17" xfId="0" applyBorder="1">
      <alignment vertical="center"/>
    </xf>
    <xf numFmtId="0" fontId="72" fillId="0" borderId="0" xfId="0" applyFont="1">
      <alignment vertical="center"/>
    </xf>
    <xf numFmtId="0" fontId="2" fillId="0" borderId="0" xfId="0" applyFont="1">
      <alignment vertical="center"/>
    </xf>
    <xf numFmtId="0" fontId="0" fillId="0" borderId="10" xfId="0" applyBorder="1">
      <alignment vertical="center"/>
    </xf>
    <xf numFmtId="0" fontId="0" fillId="0" borderId="35" xfId="0" applyBorder="1" applyAlignment="1">
      <alignment horizontal="center" vertical="center"/>
    </xf>
    <xf numFmtId="0" fontId="0" fillId="0" borderId="122" xfId="0" applyBorder="1" applyAlignment="1">
      <alignment horizontal="center" vertical="center"/>
    </xf>
    <xf numFmtId="0" fontId="23" fillId="2" borderId="5" xfId="0" applyFont="1" applyFill="1" applyBorder="1" applyAlignment="1">
      <alignment horizontal="center" vertical="center" wrapText="1"/>
    </xf>
    <xf numFmtId="57" fontId="0" fillId="8" borderId="84" xfId="0" applyNumberFormat="1" applyFill="1" applyBorder="1" applyAlignment="1">
      <alignment horizontal="center" vertical="center"/>
    </xf>
    <xf numFmtId="178" fontId="73" fillId="0" borderId="5" xfId="0" applyNumberFormat="1" applyFont="1" applyBorder="1" applyAlignment="1">
      <alignment vertical="center" wrapText="1"/>
    </xf>
    <xf numFmtId="0" fontId="73" fillId="0" borderId="0" xfId="0" applyFont="1">
      <alignment vertical="center"/>
    </xf>
    <xf numFmtId="0" fontId="0" fillId="0" borderId="3" xfId="0" applyBorder="1">
      <alignment vertical="center"/>
    </xf>
    <xf numFmtId="0" fontId="0" fillId="0" borderId="1" xfId="0" applyBorder="1" applyAlignment="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0" xfId="0" applyBorder="1" applyAlignment="1">
      <alignment vertical="center" wrapText="1"/>
    </xf>
    <xf numFmtId="0" fontId="0" fillId="0" borderId="0" xfId="0">
      <alignment vertical="center"/>
    </xf>
    <xf numFmtId="0" fontId="0" fillId="0" borderId="0" xfId="0" applyBorder="1">
      <alignment vertical="center"/>
    </xf>
    <xf numFmtId="0" fontId="26" fillId="0" borderId="1" xfId="0" applyFont="1" applyBorder="1" applyAlignment="1">
      <alignment horizontal="center" vertical="center"/>
    </xf>
    <xf numFmtId="0" fontId="26" fillId="0" borderId="61" xfId="0" applyFont="1" applyBorder="1" applyAlignment="1">
      <alignment horizontal="center" vertical="center"/>
    </xf>
    <xf numFmtId="0" fontId="26" fillId="0" borderId="0" xfId="0" applyFont="1">
      <alignment vertical="center"/>
    </xf>
    <xf numFmtId="0" fontId="26" fillId="2" borderId="131" xfId="0" applyFont="1" applyFill="1" applyBorder="1" applyAlignment="1">
      <alignment horizontal="center" vertical="center" wrapText="1"/>
    </xf>
    <xf numFmtId="0" fontId="0" fillId="0" borderId="62" xfId="0" applyBorder="1">
      <alignment vertical="center"/>
    </xf>
    <xf numFmtId="0" fontId="26" fillId="0" borderId="0" xfId="0" applyFont="1" applyBorder="1" applyAlignment="1">
      <alignment horizontal="center" vertical="center" wrapText="1"/>
    </xf>
    <xf numFmtId="0" fontId="26" fillId="0" borderId="0" xfId="0" applyFont="1" applyFill="1" applyBorder="1" applyAlignment="1">
      <alignment horizontal="center" vertical="center" wrapText="1"/>
    </xf>
    <xf numFmtId="0" fontId="19" fillId="2" borderId="46" xfId="0" applyFont="1" applyFill="1" applyBorder="1" applyAlignment="1">
      <alignment horizontal="center" vertical="center" wrapText="1"/>
    </xf>
    <xf numFmtId="0" fontId="30" fillId="2" borderId="46" xfId="0" applyFont="1" applyFill="1" applyBorder="1" applyAlignment="1">
      <alignment horizontal="center" vertical="center" wrapText="1"/>
    </xf>
    <xf numFmtId="0" fontId="30" fillId="2" borderId="34" xfId="0" applyFont="1" applyFill="1" applyBorder="1" applyAlignment="1">
      <alignment horizontal="center" vertical="center" wrapText="1"/>
    </xf>
    <xf numFmtId="0" fontId="75" fillId="15" borderId="34" xfId="0" applyFont="1" applyFill="1" applyBorder="1" applyAlignment="1">
      <alignment horizontal="left" vertical="center" wrapText="1"/>
    </xf>
    <xf numFmtId="0" fontId="0" fillId="11" borderId="34" xfId="0" applyFont="1" applyFill="1" applyBorder="1" applyAlignment="1">
      <alignment horizontal="center" vertical="top" wrapText="1"/>
    </xf>
    <xf numFmtId="0" fontId="75" fillId="11" borderId="34" xfId="0" applyFont="1" applyFill="1" applyBorder="1" applyAlignment="1">
      <alignment horizontal="left" vertical="center" wrapText="1"/>
    </xf>
    <xf numFmtId="0" fontId="75" fillId="11" borderId="34" xfId="0" applyFont="1" applyFill="1" applyBorder="1" applyAlignment="1">
      <alignment horizontal="center" vertical="top" wrapText="1"/>
    </xf>
    <xf numFmtId="178" fontId="31" fillId="0" borderId="61" xfId="0" applyNumberFormat="1" applyFont="1" applyBorder="1" applyAlignment="1">
      <alignment horizontal="center" vertical="center" wrapText="1"/>
    </xf>
    <xf numFmtId="178" fontId="31" fillId="0" borderId="1" xfId="0" applyNumberFormat="1" applyFont="1" applyBorder="1" applyAlignment="1">
      <alignment horizontal="center" vertical="center" wrapText="1"/>
    </xf>
    <xf numFmtId="0" fontId="0" fillId="2" borderId="34" xfId="0" applyFont="1" applyFill="1" applyBorder="1" applyAlignment="1">
      <alignment horizontal="center" vertical="center" wrapText="1"/>
    </xf>
    <xf numFmtId="0" fontId="75" fillId="2" borderId="34" xfId="0" applyFont="1" applyFill="1" applyBorder="1" applyAlignment="1">
      <alignment horizontal="center" vertical="center" wrapText="1"/>
    </xf>
    <xf numFmtId="0" fontId="75" fillId="2" borderId="133" xfId="0" applyFont="1" applyFill="1" applyBorder="1" applyAlignment="1">
      <alignment horizontal="center" vertical="center" wrapText="1"/>
    </xf>
    <xf numFmtId="0" fontId="26" fillId="0" borderId="60" xfId="0" applyFont="1" applyBorder="1" applyAlignment="1">
      <alignment horizontal="center" vertical="center"/>
    </xf>
    <xf numFmtId="0" fontId="3" fillId="0" borderId="0" xfId="0" applyFont="1" applyBorder="1" applyAlignment="1">
      <alignment vertical="center" wrapText="1"/>
    </xf>
    <xf numFmtId="0" fontId="44" fillId="0" borderId="0" xfId="0" applyFont="1" applyBorder="1">
      <alignment vertical="center"/>
    </xf>
    <xf numFmtId="0" fontId="3" fillId="0" borderId="0" xfId="0" applyFont="1" applyAlignment="1">
      <alignment vertical="center"/>
    </xf>
    <xf numFmtId="0" fontId="0" fillId="0" borderId="0" xfId="0" applyBorder="1">
      <alignment vertical="center"/>
    </xf>
    <xf numFmtId="0" fontId="3" fillId="3" borderId="0" xfId="0" applyFont="1" applyFill="1" applyAlignment="1">
      <alignment horizontal="right" vertical="center"/>
    </xf>
    <xf numFmtId="0" fontId="44" fillId="0" borderId="0" xfId="0" applyFont="1" applyAlignment="1">
      <alignment horizontal="right"/>
    </xf>
    <xf numFmtId="0" fontId="3" fillId="3" borderId="0" xfId="0" applyFont="1" applyFill="1" applyBorder="1" applyAlignment="1">
      <alignment horizontal="right" vertical="center"/>
    </xf>
    <xf numFmtId="0" fontId="62" fillId="0" borderId="0" xfId="0" applyFont="1" applyBorder="1">
      <alignment vertical="center"/>
    </xf>
    <xf numFmtId="0" fontId="63" fillId="0" borderId="0" xfId="0" applyFont="1" applyBorder="1" applyAlignment="1">
      <alignment vertical="center" wrapText="1"/>
    </xf>
    <xf numFmtId="0" fontId="11" fillId="2" borderId="114" xfId="1" quotePrefix="1" applyFont="1" applyFill="1" applyBorder="1" applyAlignment="1" applyProtection="1">
      <alignment horizontal="center" vertical="center"/>
      <protection locked="0"/>
    </xf>
    <xf numFmtId="0" fontId="11" fillId="2" borderId="36" xfId="1" quotePrefix="1" applyFont="1" applyFill="1" applyBorder="1" applyAlignment="1" applyProtection="1">
      <alignment horizontal="center" vertical="center"/>
      <protection locked="0"/>
    </xf>
    <xf numFmtId="0" fontId="7" fillId="2" borderId="36" xfId="1" quotePrefix="1" applyFont="1" applyFill="1" applyBorder="1" applyAlignment="1" applyProtection="1">
      <alignment horizontal="center" vertical="center" wrapText="1"/>
      <protection locked="0"/>
    </xf>
    <xf numFmtId="0" fontId="0" fillId="3" borderId="1" xfId="0" applyFill="1" applyBorder="1" applyAlignment="1">
      <alignment horizontal="center" vertical="center" wrapText="1"/>
    </xf>
    <xf numFmtId="0" fontId="3" fillId="0" borderId="35" xfId="0" applyFont="1" applyBorder="1">
      <alignment vertical="center"/>
    </xf>
    <xf numFmtId="0" fontId="0" fillId="0" borderId="0" xfId="0" applyAlignment="1">
      <alignment vertical="center"/>
    </xf>
    <xf numFmtId="0" fontId="5" fillId="0" borderId="0" xfId="0" applyFont="1">
      <alignment vertical="center"/>
    </xf>
    <xf numFmtId="0" fontId="14" fillId="2" borderId="36" xfId="1" quotePrefix="1" applyFont="1" applyFill="1" applyBorder="1" applyAlignment="1" applyProtection="1">
      <alignment horizontal="center" vertical="center"/>
      <protection locked="0"/>
    </xf>
    <xf numFmtId="0" fontId="26" fillId="3" borderId="66" xfId="0" applyFont="1" applyFill="1" applyBorder="1">
      <alignment vertical="center"/>
    </xf>
    <xf numFmtId="0" fontId="0" fillId="0" borderId="0" xfId="0" applyAlignment="1">
      <alignment horizontal="center" vertical="center"/>
    </xf>
    <xf numFmtId="0" fontId="0" fillId="0" borderId="0" xfId="0">
      <alignment vertical="center"/>
    </xf>
    <xf numFmtId="0" fontId="53" fillId="0" borderId="0" xfId="0" applyFont="1">
      <alignment vertical="center"/>
    </xf>
    <xf numFmtId="0" fontId="77" fillId="11" borderId="0" xfId="0" applyFont="1" applyFill="1">
      <alignment vertical="center"/>
    </xf>
    <xf numFmtId="0" fontId="9" fillId="2" borderId="47" xfId="1" applyFont="1" applyFill="1" applyBorder="1" applyAlignment="1" applyProtection="1">
      <alignment horizontal="center" vertical="center"/>
      <protection locked="0"/>
    </xf>
    <xf numFmtId="0" fontId="0" fillId="11" borderId="0" xfId="0" applyFill="1">
      <alignment vertical="center"/>
    </xf>
    <xf numFmtId="0" fontId="3" fillId="11" borderId="0" xfId="0" applyFont="1" applyFill="1" applyAlignment="1">
      <alignment horizontal="left" vertical="center"/>
    </xf>
    <xf numFmtId="0" fontId="3" fillId="11" borderId="0" xfId="0" applyFont="1" applyFill="1" applyAlignment="1">
      <alignment horizontal="center" vertical="center"/>
    </xf>
    <xf numFmtId="0" fontId="0" fillId="2" borderId="61" xfId="0" applyFill="1" applyBorder="1" applyAlignment="1">
      <alignment horizontal="center" vertical="center"/>
    </xf>
    <xf numFmtId="0" fontId="0" fillId="2" borderId="17" xfId="0" applyFill="1" applyBorder="1" applyAlignment="1">
      <alignment horizontal="center" vertical="center"/>
    </xf>
    <xf numFmtId="0" fontId="0" fillId="2" borderId="1" xfId="0" applyFill="1" applyBorder="1" applyAlignment="1">
      <alignment horizontal="center" vertical="center"/>
    </xf>
    <xf numFmtId="0" fontId="0" fillId="2" borderId="15" xfId="0" applyFill="1" applyBorder="1" applyAlignment="1">
      <alignment horizontal="center" vertical="center"/>
    </xf>
    <xf numFmtId="0" fontId="0" fillId="2" borderId="109" xfId="0" applyFill="1" applyBorder="1" applyAlignment="1">
      <alignment horizontal="center" vertical="center"/>
    </xf>
    <xf numFmtId="0" fontId="0" fillId="2" borderId="119" xfId="0" applyFill="1" applyBorder="1" applyAlignment="1">
      <alignment horizontal="center" vertical="center"/>
    </xf>
    <xf numFmtId="0" fontId="0" fillId="2" borderId="110" xfId="0" applyFill="1" applyBorder="1" applyAlignment="1">
      <alignment horizontal="center" vertical="center"/>
    </xf>
    <xf numFmtId="0" fontId="3" fillId="4" borderId="1" xfId="0" applyFont="1" applyFill="1" applyBorder="1" applyAlignment="1">
      <alignment horizontal="center" vertical="center"/>
    </xf>
    <xf numFmtId="0" fontId="26" fillId="0" borderId="0" xfId="0" applyFont="1">
      <alignment vertical="center"/>
    </xf>
    <xf numFmtId="0" fontId="0" fillId="2" borderId="45" xfId="0" applyFill="1" applyBorder="1" applyAlignment="1">
      <alignment horizontal="center" vertical="center"/>
    </xf>
    <xf numFmtId="0" fontId="0" fillId="2" borderId="125" xfId="0" applyFill="1" applyBorder="1" applyAlignment="1">
      <alignment horizontal="center" vertical="center"/>
    </xf>
    <xf numFmtId="0" fontId="28" fillId="2" borderId="12" xfId="0" applyFont="1" applyFill="1" applyBorder="1" applyAlignment="1">
      <alignment horizontal="center" vertical="center"/>
    </xf>
    <xf numFmtId="0" fontId="0" fillId="2" borderId="16" xfId="0" applyFill="1" applyBorder="1" applyAlignment="1">
      <alignment horizontal="center" vertical="center"/>
    </xf>
    <xf numFmtId="0" fontId="28" fillId="2" borderId="13" xfId="0" applyFont="1" applyFill="1" applyBorder="1" applyAlignment="1">
      <alignment horizontal="center" vertical="center"/>
    </xf>
    <xf numFmtId="0" fontId="28" fillId="2" borderId="27"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5" xfId="0" applyFont="1" applyFill="1" applyBorder="1" applyAlignment="1">
      <alignment horizontal="center" vertical="center"/>
    </xf>
    <xf numFmtId="0" fontId="17" fillId="2" borderId="143" xfId="0" applyFont="1" applyFill="1" applyBorder="1">
      <alignment vertical="center"/>
    </xf>
    <xf numFmtId="0" fontId="26" fillId="0" borderId="0" xfId="0" applyFont="1" applyAlignment="1">
      <alignment horizontal="right" vertical="center"/>
    </xf>
    <xf numFmtId="0" fontId="14" fillId="2" borderId="114" xfId="1" quotePrefix="1" applyFont="1" applyFill="1" applyBorder="1" applyAlignment="1" applyProtection="1">
      <alignment horizontal="center" vertical="center"/>
      <protection locked="0"/>
    </xf>
    <xf numFmtId="0" fontId="44" fillId="0" borderId="1" xfId="0" applyFont="1" applyFill="1" applyBorder="1">
      <alignment vertical="center"/>
    </xf>
    <xf numFmtId="0" fontId="44" fillId="0" borderId="1" xfId="0" applyFont="1" applyBorder="1" applyAlignment="1">
      <alignment vertical="center"/>
    </xf>
    <xf numFmtId="0" fontId="44" fillId="0" borderId="1" xfId="0" applyFont="1" applyBorder="1" applyAlignment="1">
      <alignment horizontal="left" vertical="center"/>
    </xf>
    <xf numFmtId="0" fontId="0" fillId="0" borderId="0" xfId="0" applyAlignment="1">
      <alignment vertical="center" wrapText="1"/>
    </xf>
    <xf numFmtId="0" fontId="0" fillId="0" borderId="0" xfId="0">
      <alignment vertical="center"/>
    </xf>
    <xf numFmtId="0" fontId="26" fillId="0" borderId="0" xfId="0" applyFont="1">
      <alignment vertical="center"/>
    </xf>
    <xf numFmtId="0" fontId="28" fillId="2" borderId="142" xfId="0" applyFont="1" applyFill="1" applyBorder="1">
      <alignment vertical="center"/>
    </xf>
    <xf numFmtId="0" fontId="3" fillId="0" borderId="0" xfId="0" applyFont="1" applyAlignment="1">
      <alignment vertical="center"/>
    </xf>
    <xf numFmtId="0" fontId="61" fillId="0" borderId="0" xfId="0" applyFont="1" applyBorder="1" applyAlignment="1">
      <alignment vertical="center"/>
    </xf>
    <xf numFmtId="0" fontId="62" fillId="0" borderId="0" xfId="0" applyFont="1" applyFill="1" applyBorder="1" applyAlignment="1">
      <alignment vertical="center"/>
    </xf>
    <xf numFmtId="0" fontId="58" fillId="0" borderId="0" xfId="0" applyFont="1" applyAlignment="1">
      <alignment horizontal="left" vertical="center"/>
    </xf>
    <xf numFmtId="0" fontId="0" fillId="0" borderId="0" xfId="0">
      <alignment vertical="center"/>
    </xf>
    <xf numFmtId="0" fontId="3" fillId="0" borderId="0" xfId="0" applyFont="1" applyFill="1" applyBorder="1" applyAlignment="1">
      <alignment vertical="center"/>
    </xf>
    <xf numFmtId="0" fontId="3" fillId="0" borderId="149" xfId="0" applyFont="1" applyBorder="1">
      <alignment vertical="center"/>
    </xf>
    <xf numFmtId="0" fontId="82" fillId="0" borderId="0" xfId="0" applyFont="1" applyAlignment="1">
      <alignment vertical="center"/>
    </xf>
    <xf numFmtId="0" fontId="0" fillId="0" borderId="0" xfId="0" applyBorder="1" applyAlignment="1">
      <alignment horizontal="left" vertical="center"/>
    </xf>
    <xf numFmtId="0" fontId="3" fillId="0" borderId="32" xfId="0" applyFont="1" applyBorder="1">
      <alignment vertical="center"/>
    </xf>
    <xf numFmtId="0" fontId="3" fillId="0" borderId="0" xfId="0" applyFont="1" applyAlignment="1"/>
    <xf numFmtId="0" fontId="0" fillId="3" borderId="1" xfId="0" applyFont="1" applyFill="1" applyBorder="1" applyAlignment="1">
      <alignment horizontal="center" vertical="center" textRotation="255" wrapText="1"/>
    </xf>
    <xf numFmtId="0" fontId="0" fillId="0" borderId="0" xfId="0" applyAlignment="1">
      <alignment horizontal="center" vertical="center"/>
    </xf>
    <xf numFmtId="0" fontId="0" fillId="0" borderId="0" xfId="0" applyBorder="1" applyAlignment="1">
      <alignment horizontal="center" vertical="center"/>
    </xf>
    <xf numFmtId="0" fontId="0" fillId="4" borderId="147" xfId="0" applyFill="1" applyBorder="1" applyAlignment="1">
      <alignment horizontal="center" vertical="center" wrapText="1"/>
    </xf>
    <xf numFmtId="0" fontId="26" fillId="0" borderId="1" xfId="0" applyFont="1" applyBorder="1" applyAlignment="1">
      <alignment horizontal="center" vertical="center"/>
    </xf>
    <xf numFmtId="0" fontId="26" fillId="2" borderId="131" xfId="0" applyFont="1" applyFill="1" applyBorder="1" applyAlignment="1">
      <alignment horizontal="center" vertical="center" wrapText="1"/>
    </xf>
    <xf numFmtId="0" fontId="26" fillId="0" borderId="61" xfId="0" applyFont="1" applyBorder="1" applyAlignment="1">
      <alignment horizontal="center" vertical="center"/>
    </xf>
    <xf numFmtId="0" fontId="26" fillId="0" borderId="0" xfId="0" applyFont="1">
      <alignment vertical="center"/>
    </xf>
    <xf numFmtId="0" fontId="53" fillId="0" borderId="0" xfId="0" applyFont="1">
      <alignment vertical="center"/>
    </xf>
    <xf numFmtId="0" fontId="0" fillId="0" borderId="8" xfId="0" applyBorder="1" applyAlignment="1">
      <alignment horizontal="center" vertical="center"/>
    </xf>
    <xf numFmtId="0" fontId="0" fillId="0" borderId="40" xfId="0" applyBorder="1" applyAlignment="1">
      <alignment horizontal="center" vertical="center"/>
    </xf>
    <xf numFmtId="0" fontId="84" fillId="0" borderId="0" xfId="0" applyFont="1">
      <alignment vertical="center"/>
    </xf>
    <xf numFmtId="0" fontId="0" fillId="0" borderId="0" xfId="0" applyFont="1">
      <alignment vertical="center"/>
    </xf>
    <xf numFmtId="0" fontId="75" fillId="0" borderId="0" xfId="0" applyFont="1">
      <alignment vertical="center"/>
    </xf>
    <xf numFmtId="0" fontId="0" fillId="4" borderId="148" xfId="0" applyFill="1" applyBorder="1" applyAlignment="1">
      <alignment horizontal="center" vertical="center"/>
    </xf>
    <xf numFmtId="178" fontId="71" fillId="3" borderId="29" xfId="0" applyNumberFormat="1" applyFont="1" applyFill="1" applyBorder="1">
      <alignment vertical="center"/>
    </xf>
    <xf numFmtId="178" fontId="71" fillId="3" borderId="1" xfId="0" applyNumberFormat="1" applyFont="1" applyFill="1" applyBorder="1" applyAlignment="1">
      <alignment horizontal="right" vertical="center"/>
    </xf>
    <xf numFmtId="178" fontId="71" fillId="0" borderId="28" xfId="0" applyNumberFormat="1" applyFont="1" applyBorder="1" applyAlignment="1">
      <alignment horizontal="center" vertical="center"/>
    </xf>
    <xf numFmtId="0" fontId="0" fillId="0" borderId="0" xfId="0">
      <alignment vertical="center"/>
    </xf>
    <xf numFmtId="0" fontId="0" fillId="3" borderId="0" xfId="0" applyFill="1" applyBorder="1" applyAlignment="1">
      <alignment horizontal="right" vertical="center"/>
    </xf>
    <xf numFmtId="0" fontId="0" fillId="3" borderId="142" xfId="0" applyFill="1" applyBorder="1" applyAlignment="1">
      <alignment horizontal="right" vertical="center"/>
    </xf>
    <xf numFmtId="0" fontId="0" fillId="4" borderId="150" xfId="0" applyFill="1" applyBorder="1" applyAlignment="1">
      <alignment horizontal="right" vertical="center"/>
    </xf>
    <xf numFmtId="0" fontId="0" fillId="3" borderId="151" xfId="0" applyFill="1" applyBorder="1" applyAlignment="1">
      <alignment horizontal="right" vertical="center"/>
    </xf>
    <xf numFmtId="0" fontId="0" fillId="3" borderId="152" xfId="0" applyFill="1" applyBorder="1" applyAlignment="1">
      <alignment horizontal="right" vertical="center"/>
    </xf>
    <xf numFmtId="0" fontId="0" fillId="3" borderId="153" xfId="0" applyFill="1" applyBorder="1" applyAlignment="1">
      <alignment horizontal="right" vertical="center"/>
    </xf>
    <xf numFmtId="0" fontId="0" fillId="3" borderId="154" xfId="0" applyFill="1" applyBorder="1" applyAlignment="1">
      <alignment horizontal="right" vertical="center"/>
    </xf>
    <xf numFmtId="0" fontId="36" fillId="2" borderId="131" xfId="0" applyFont="1" applyFill="1" applyBorder="1" applyAlignment="1">
      <alignment horizontal="center" vertical="top" wrapText="1"/>
    </xf>
    <xf numFmtId="0" fontId="0" fillId="0" borderId="0" xfId="0" applyAlignment="1">
      <alignment vertical="center"/>
    </xf>
    <xf numFmtId="0" fontId="3" fillId="0" borderId="0" xfId="0" applyFont="1" applyBorder="1" applyAlignment="1">
      <alignment vertical="center"/>
    </xf>
    <xf numFmtId="0" fontId="0" fillId="0" borderId="0" xfId="0" applyBorder="1" applyAlignment="1">
      <alignment vertical="center"/>
    </xf>
    <xf numFmtId="0" fontId="44" fillId="3" borderId="0" xfId="0" applyFont="1" applyFill="1" applyAlignment="1">
      <alignment vertical="center"/>
    </xf>
    <xf numFmtId="0" fontId="3" fillId="0" borderId="0" xfId="0" applyFont="1" applyFill="1" applyBorder="1" applyAlignment="1">
      <alignment vertical="center"/>
    </xf>
    <xf numFmtId="0" fontId="0" fillId="0" borderId="73" xfId="0" applyBorder="1" applyAlignment="1">
      <alignment vertical="center"/>
    </xf>
    <xf numFmtId="0" fontId="92" fillId="0" borderId="0" xfId="0" applyFont="1" applyAlignment="1">
      <alignment horizontal="left" vertical="center" indent="6"/>
    </xf>
    <xf numFmtId="0" fontId="92" fillId="0" borderId="0" xfId="0" applyFont="1" applyAlignment="1">
      <alignment horizontal="left" vertical="center" indent="7"/>
    </xf>
    <xf numFmtId="0" fontId="0" fillId="0" borderId="0" xfId="0" applyFill="1" applyBorder="1" applyAlignment="1">
      <alignment vertical="center"/>
    </xf>
    <xf numFmtId="0" fontId="3" fillId="0" borderId="73" xfId="0" applyFont="1" applyBorder="1">
      <alignment vertical="center"/>
    </xf>
    <xf numFmtId="0" fontId="87" fillId="0" borderId="1" xfId="0" applyFont="1" applyBorder="1">
      <alignment vertical="center"/>
    </xf>
    <xf numFmtId="0" fontId="3" fillId="0" borderId="0" xfId="0" applyFont="1" applyAlignment="1">
      <alignment horizontal="right" vertical="center"/>
    </xf>
    <xf numFmtId="0" fontId="39" fillId="3" borderId="1" xfId="0" applyFont="1" applyFill="1" applyBorder="1" applyAlignment="1">
      <alignment horizontal="center" vertical="center" textRotation="255" wrapText="1"/>
    </xf>
    <xf numFmtId="0" fontId="39" fillId="3" borderId="1" xfId="0" applyFont="1" applyFill="1" applyBorder="1" applyAlignment="1">
      <alignment horizontal="center" vertical="center" wrapText="1"/>
    </xf>
    <xf numFmtId="0" fontId="94" fillId="0" borderId="1" xfId="0" applyFont="1" applyBorder="1" applyAlignment="1">
      <alignment horizontal="left" vertical="center"/>
    </xf>
    <xf numFmtId="0" fontId="5" fillId="0" borderId="1" xfId="0" applyFont="1" applyBorder="1" applyAlignment="1">
      <alignment horizontal="center" vertical="center"/>
    </xf>
    <xf numFmtId="0" fontId="5" fillId="0" borderId="1" xfId="0" applyFont="1" applyBorder="1" applyAlignment="1">
      <alignment vertical="center"/>
    </xf>
    <xf numFmtId="0" fontId="94" fillId="0" borderId="1" xfId="0" applyFont="1" applyFill="1" applyBorder="1">
      <alignment vertical="center"/>
    </xf>
    <xf numFmtId="0" fontId="94" fillId="0" borderId="1" xfId="0" applyFont="1" applyFill="1" applyBorder="1" applyAlignment="1">
      <alignment vertical="center" wrapText="1"/>
    </xf>
    <xf numFmtId="0" fontId="44" fillId="0" borderId="1" xfId="0" applyFont="1" applyBorder="1" applyAlignment="1">
      <alignment horizontal="left" vertical="center" wrapText="1"/>
    </xf>
    <xf numFmtId="0" fontId="44" fillId="0" borderId="1" xfId="0" applyFont="1" applyBorder="1" applyAlignment="1">
      <alignment vertical="center" wrapText="1"/>
    </xf>
    <xf numFmtId="0" fontId="94" fillId="0" borderId="1" xfId="0" applyFont="1" applyBorder="1" applyAlignment="1">
      <alignment horizontal="left" vertical="center" wrapText="1"/>
    </xf>
    <xf numFmtId="0" fontId="44" fillId="0" borderId="1" xfId="0" applyFont="1" applyBorder="1" applyAlignment="1">
      <alignment horizontal="left" vertical="top" wrapText="1"/>
    </xf>
    <xf numFmtId="2" fontId="26" fillId="0" borderId="82" xfId="0" applyNumberFormat="1" applyFont="1" applyBorder="1" applyAlignment="1">
      <alignment horizontal="center" vertical="center"/>
    </xf>
    <xf numFmtId="2" fontId="26" fillId="0" borderId="44" xfId="0" applyNumberFormat="1" applyFont="1" applyBorder="1" applyAlignment="1">
      <alignment horizontal="center" vertical="center"/>
    </xf>
    <xf numFmtId="2" fontId="26" fillId="0" borderId="60" xfId="0" applyNumberFormat="1" applyFont="1" applyBorder="1" applyAlignment="1">
      <alignment horizontal="center" vertical="center"/>
    </xf>
    <xf numFmtId="0" fontId="5" fillId="0" borderId="0" xfId="0" applyFont="1">
      <alignment vertical="center"/>
    </xf>
    <xf numFmtId="0" fontId="3" fillId="0" borderId="0" xfId="0" applyFont="1" applyAlignment="1">
      <alignment horizontal="right" vertical="center"/>
    </xf>
    <xf numFmtId="0" fontId="3" fillId="0" borderId="0" xfId="0" applyFont="1" applyAlignment="1">
      <alignment horizontal="center" vertical="center"/>
    </xf>
    <xf numFmtId="0" fontId="3" fillId="2" borderId="1" xfId="0" applyFont="1" applyFill="1" applyBorder="1" applyAlignment="1">
      <alignment horizontal="center" vertical="center"/>
    </xf>
    <xf numFmtId="0" fontId="44" fillId="3" borderId="0" xfId="0" applyFont="1" applyFill="1" applyBorder="1" applyAlignment="1">
      <alignment horizontal="left"/>
    </xf>
    <xf numFmtId="0" fontId="3" fillId="0" borderId="62" xfId="0" applyFont="1" applyBorder="1" applyAlignment="1">
      <alignment horizontal="center" vertical="center"/>
    </xf>
    <xf numFmtId="0" fontId="32" fillId="0" borderId="0" xfId="0" applyFont="1">
      <alignment vertical="center"/>
    </xf>
    <xf numFmtId="0" fontId="26" fillId="0" borderId="0" xfId="0" applyFont="1">
      <alignment vertical="center"/>
    </xf>
    <xf numFmtId="0" fontId="29" fillId="0" borderId="0" xfId="1" applyFont="1" applyAlignment="1" applyProtection="1">
      <protection locked="0"/>
    </xf>
    <xf numFmtId="0" fontId="9" fillId="0" borderId="0" xfId="1" applyFont="1" applyAlignment="1" applyProtection="1">
      <protection locked="0"/>
    </xf>
    <xf numFmtId="0" fontId="26" fillId="0" borderId="0" xfId="0" applyFont="1" applyAlignment="1"/>
    <xf numFmtId="38" fontId="26" fillId="0" borderId="157" xfId="3" applyFont="1" applyBorder="1" applyAlignment="1">
      <alignment vertical="center"/>
    </xf>
    <xf numFmtId="0" fontId="0" fillId="0" borderId="155" xfId="0" applyBorder="1" applyAlignment="1">
      <alignment vertical="center"/>
    </xf>
    <xf numFmtId="0" fontId="0" fillId="0" borderId="0" xfId="0">
      <alignment vertical="center"/>
    </xf>
    <xf numFmtId="0" fontId="5" fillId="0" borderId="0" xfId="0" applyFont="1">
      <alignment vertical="center"/>
    </xf>
    <xf numFmtId="0" fontId="95" fillId="2" borderId="34" xfId="0" applyFont="1" applyFill="1" applyBorder="1" applyAlignment="1">
      <alignment horizontal="center" vertical="center"/>
    </xf>
    <xf numFmtId="0" fontId="95" fillId="2" borderId="48"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2" xfId="0" applyFont="1" applyFill="1" applyBorder="1" applyAlignment="1">
      <alignment horizontal="center" vertical="center"/>
    </xf>
    <xf numFmtId="0" fontId="94" fillId="0" borderId="0" xfId="0" applyFont="1">
      <alignment vertical="center"/>
    </xf>
    <xf numFmtId="0" fontId="5" fillId="3" borderId="17" xfId="0" applyFont="1" applyFill="1" applyBorder="1" applyAlignment="1">
      <alignment horizontal="left" vertical="center"/>
    </xf>
    <xf numFmtId="0" fontId="5" fillId="3" borderId="35" xfId="0" applyFont="1" applyFill="1" applyBorder="1" applyAlignment="1">
      <alignment horizontal="center" vertical="center" textRotation="255" wrapText="1"/>
    </xf>
    <xf numFmtId="0" fontId="94" fillId="3" borderId="1" xfId="0" applyFont="1" applyFill="1" applyBorder="1" applyAlignment="1">
      <alignment horizontal="left" vertical="center"/>
    </xf>
    <xf numFmtId="0" fontId="5" fillId="3" borderId="1" xfId="0" applyFont="1" applyFill="1" applyBorder="1" applyAlignment="1">
      <alignment horizontal="left" vertical="center"/>
    </xf>
    <xf numFmtId="0" fontId="5" fillId="0" borderId="1" xfId="0" applyFont="1" applyBorder="1" applyAlignment="1">
      <alignment horizontal="left" vertical="center" wrapText="1"/>
    </xf>
    <xf numFmtId="0" fontId="5" fillId="3" borderId="17" xfId="0" applyFont="1" applyFill="1" applyBorder="1" applyAlignment="1">
      <alignment horizontal="center" vertical="center" wrapText="1"/>
    </xf>
    <xf numFmtId="0" fontId="94" fillId="0" borderId="1" xfId="0" applyFont="1" applyBorder="1">
      <alignment vertical="center"/>
    </xf>
    <xf numFmtId="0" fontId="94" fillId="0" borderId="32" xfId="0" applyFont="1" applyBorder="1">
      <alignment vertical="center"/>
    </xf>
    <xf numFmtId="0" fontId="94" fillId="0" borderId="47" xfId="0" applyFont="1" applyBorder="1">
      <alignment vertical="center"/>
    </xf>
    <xf numFmtId="0" fontId="94" fillId="0" borderId="47" xfId="0" applyFont="1" applyBorder="1" applyAlignment="1">
      <alignment vertical="center" wrapText="1"/>
    </xf>
    <xf numFmtId="0" fontId="20" fillId="0" borderId="0" xfId="1" quotePrefix="1" applyFont="1" applyAlignment="1" applyProtection="1">
      <alignment horizontal="left"/>
      <protection locked="0"/>
    </xf>
    <xf numFmtId="0" fontId="53" fillId="2" borderId="75" xfId="0" applyFont="1" applyFill="1" applyBorder="1" applyAlignment="1">
      <alignment horizontal="left" vertical="center"/>
    </xf>
    <xf numFmtId="38" fontId="53" fillId="0" borderId="156" xfId="3" applyFont="1" applyBorder="1">
      <alignment vertical="center"/>
    </xf>
    <xf numFmtId="0" fontId="53" fillId="2" borderId="75" xfId="0" applyFont="1" applyFill="1" applyBorder="1">
      <alignment vertical="center"/>
    </xf>
    <xf numFmtId="38" fontId="53" fillId="0" borderId="157" xfId="3" applyFont="1" applyBorder="1" applyAlignment="1">
      <alignment vertical="center"/>
    </xf>
    <xf numFmtId="0" fontId="0" fillId="17" borderId="0" xfId="0" applyFill="1" applyAlignment="1">
      <alignment horizontal="center" vertical="center"/>
    </xf>
    <xf numFmtId="0" fontId="0" fillId="6" borderId="4" xfId="0" applyFill="1" applyBorder="1" applyAlignment="1">
      <alignment vertical="center"/>
    </xf>
    <xf numFmtId="0" fontId="0" fillId="6" borderId="10" xfId="0" applyFill="1" applyBorder="1" applyAlignment="1">
      <alignment vertical="center"/>
    </xf>
    <xf numFmtId="0" fontId="44" fillId="2" borderId="35" xfId="0" applyFont="1" applyFill="1" applyBorder="1" applyAlignment="1">
      <alignment horizontal="center" vertical="center"/>
    </xf>
    <xf numFmtId="0" fontId="0" fillId="2" borderId="132" xfId="0" applyFill="1" applyBorder="1" applyAlignment="1">
      <alignment horizontal="center" vertical="center"/>
    </xf>
    <xf numFmtId="0" fontId="3" fillId="10" borderId="0" xfId="0" applyFont="1" applyFill="1" applyAlignment="1">
      <alignment horizontal="center" vertical="center"/>
    </xf>
    <xf numFmtId="0" fontId="5" fillId="2" borderId="37" xfId="0" applyFont="1" applyFill="1" applyBorder="1" applyAlignment="1">
      <alignment horizontal="center" vertical="center"/>
    </xf>
    <xf numFmtId="0" fontId="5" fillId="2" borderId="3" xfId="0" applyFont="1" applyFill="1" applyBorder="1" applyAlignment="1">
      <alignment horizontal="center" vertical="center"/>
    </xf>
    <xf numFmtId="0" fontId="39" fillId="2" borderId="2" xfId="0" applyFont="1" applyFill="1" applyBorder="1" applyAlignment="1">
      <alignment horizontal="center" vertical="center"/>
    </xf>
    <xf numFmtId="0" fontId="5" fillId="2" borderId="35" xfId="0" applyFont="1" applyFill="1" applyBorder="1" applyAlignment="1">
      <alignment horizontal="center" vertical="center"/>
    </xf>
    <xf numFmtId="0" fontId="39" fillId="2" borderId="132" xfId="0" applyFont="1" applyFill="1" applyBorder="1" applyAlignment="1">
      <alignment horizontal="center" vertical="center"/>
    </xf>
    <xf numFmtId="0" fontId="51" fillId="14" borderId="4" xfId="0" applyFont="1" applyFill="1" applyBorder="1" applyAlignment="1">
      <alignment horizontal="center" vertical="center"/>
    </xf>
    <xf numFmtId="0" fontId="51" fillId="14" borderId="10" xfId="0" applyFont="1" applyFill="1" applyBorder="1" applyAlignment="1">
      <alignment horizontal="center" vertical="center"/>
    </xf>
    <xf numFmtId="0" fontId="0" fillId="0" borderId="5" xfId="0" applyBorder="1" applyAlignment="1">
      <alignment horizontal="center" vertical="center"/>
    </xf>
    <xf numFmtId="0" fontId="3" fillId="2" borderId="64" xfId="0" applyFont="1" applyFill="1" applyBorder="1" applyAlignment="1">
      <alignment horizontal="center" vertical="center"/>
    </xf>
    <xf numFmtId="0" fontId="0" fillId="2" borderId="64" xfId="0" applyFill="1" applyBorder="1" applyAlignment="1">
      <alignment horizontal="center" vertical="center"/>
    </xf>
    <xf numFmtId="0" fontId="0" fillId="2" borderId="26" xfId="0" applyFill="1" applyBorder="1" applyAlignment="1">
      <alignment vertical="center"/>
    </xf>
    <xf numFmtId="0" fontId="0" fillId="2" borderId="26" xfId="0" applyFill="1" applyBorder="1" applyAlignment="1">
      <alignment horizontal="center" vertical="center"/>
    </xf>
    <xf numFmtId="0" fontId="51" fillId="13" borderId="37" xfId="0" applyFont="1" applyFill="1" applyBorder="1" applyAlignment="1">
      <alignment horizontal="center" vertical="center"/>
    </xf>
    <xf numFmtId="0" fontId="51" fillId="13" borderId="3" xfId="0" applyFont="1" applyFill="1" applyBorder="1" applyAlignment="1">
      <alignment horizontal="center" vertical="center"/>
    </xf>
    <xf numFmtId="0" fontId="0" fillId="0" borderId="2" xfId="0" applyBorder="1" applyAlignment="1">
      <alignment horizontal="center" vertical="center"/>
    </xf>
    <xf numFmtId="0" fontId="0" fillId="0" borderId="41" xfId="0" applyBorder="1" applyAlignment="1">
      <alignment horizontal="center" vertical="center"/>
    </xf>
    <xf numFmtId="0" fontId="0" fillId="0" borderId="8" xfId="0" applyBorder="1" applyAlignment="1">
      <alignment horizontal="center" vertical="center"/>
    </xf>
    <xf numFmtId="0" fontId="0" fillId="0" borderId="40" xfId="0" applyBorder="1" applyAlignment="1">
      <alignment horizontal="center" vertical="center"/>
    </xf>
    <xf numFmtId="0" fontId="3" fillId="0" borderId="0" xfId="0" applyFont="1" applyAlignment="1">
      <alignment horizontal="left" vertical="center"/>
    </xf>
    <xf numFmtId="0" fontId="0" fillId="0" borderId="0" xfId="0" applyAlignment="1">
      <alignment horizontal="left" vertical="center"/>
    </xf>
    <xf numFmtId="0" fontId="14" fillId="2" borderId="36" xfId="1" quotePrefix="1" applyFont="1" applyFill="1" applyBorder="1" applyAlignment="1" applyProtection="1">
      <alignment horizontal="center" vertical="center"/>
      <protection locked="0"/>
    </xf>
    <xf numFmtId="0" fontId="15" fillId="2" borderId="31" xfId="0" applyFont="1" applyFill="1" applyBorder="1" applyAlignment="1">
      <alignment horizontal="center" vertical="center"/>
    </xf>
    <xf numFmtId="0" fontId="9" fillId="3" borderId="1" xfId="1" applyFont="1" applyFill="1" applyBorder="1" applyProtection="1">
      <alignment vertical="center"/>
      <protection locked="0"/>
    </xf>
    <xf numFmtId="0" fontId="0" fillId="3" borderId="1" xfId="0" applyFill="1" applyBorder="1">
      <alignment vertical="center"/>
    </xf>
    <xf numFmtId="0" fontId="0" fillId="3" borderId="29" xfId="0" applyFill="1" applyBorder="1">
      <alignment vertical="center"/>
    </xf>
    <xf numFmtId="0" fontId="37" fillId="3" borderId="15" xfId="4" applyFill="1" applyBorder="1" applyProtection="1">
      <alignment vertical="center"/>
      <protection locked="0"/>
    </xf>
    <xf numFmtId="0" fontId="0" fillId="3" borderId="15" xfId="0" applyFill="1" applyBorder="1">
      <alignment vertical="center"/>
    </xf>
    <xf numFmtId="0" fontId="0" fillId="3" borderId="30" xfId="0" applyFill="1" applyBorder="1">
      <alignment vertical="center"/>
    </xf>
    <xf numFmtId="177" fontId="9" fillId="3" borderId="13" xfId="1" applyNumberFormat="1" applyFont="1" applyFill="1" applyBorder="1" applyProtection="1">
      <alignment vertical="center"/>
      <protection locked="0"/>
    </xf>
    <xf numFmtId="177" fontId="0" fillId="3" borderId="13" xfId="0" applyNumberFormat="1" applyFill="1" applyBorder="1">
      <alignment vertical="center"/>
    </xf>
    <xf numFmtId="177" fontId="0" fillId="3" borderId="27" xfId="0" applyNumberFormat="1" applyFill="1" applyBorder="1">
      <alignment vertical="center"/>
    </xf>
    <xf numFmtId="0" fontId="9" fillId="3" borderId="17" xfId="1" applyFont="1" applyFill="1" applyBorder="1" applyProtection="1">
      <alignment vertical="center"/>
      <protection locked="0"/>
    </xf>
    <xf numFmtId="0" fontId="0" fillId="3" borderId="17" xfId="0" applyFill="1" applyBorder="1">
      <alignment vertical="center"/>
    </xf>
    <xf numFmtId="0" fontId="0" fillId="3" borderId="137" xfId="0" applyFill="1" applyBorder="1">
      <alignment vertical="center"/>
    </xf>
    <xf numFmtId="0" fontId="9" fillId="3" borderId="32" xfId="1" applyFont="1" applyFill="1" applyBorder="1" applyProtection="1">
      <alignment vertical="center"/>
      <protection locked="0"/>
    </xf>
    <xf numFmtId="0" fontId="0" fillId="3" borderId="32" xfId="0" applyFill="1" applyBorder="1">
      <alignment vertical="center"/>
    </xf>
    <xf numFmtId="0" fontId="0" fillId="3" borderId="33" xfId="0" applyFill="1" applyBorder="1">
      <alignment vertical="center"/>
    </xf>
    <xf numFmtId="0" fontId="9" fillId="3" borderId="35" xfId="1" applyFont="1" applyFill="1" applyBorder="1" applyProtection="1">
      <alignment vertical="center"/>
      <protection locked="0"/>
    </xf>
    <xf numFmtId="0" fontId="0" fillId="3" borderId="35" xfId="0" applyFill="1" applyBorder="1">
      <alignment vertical="center"/>
    </xf>
    <xf numFmtId="0" fontId="0" fillId="3" borderId="38" xfId="0" applyFill="1" applyBorder="1">
      <alignment vertical="center"/>
    </xf>
    <xf numFmtId="0" fontId="9" fillId="3" borderId="4" xfId="1" applyFont="1" applyFill="1" applyBorder="1" applyProtection="1">
      <alignment vertical="center"/>
      <protection locked="0"/>
    </xf>
    <xf numFmtId="0" fontId="0" fillId="3" borderId="11" xfId="0" applyFill="1" applyBorder="1">
      <alignment vertical="center"/>
    </xf>
    <xf numFmtId="0" fontId="9" fillId="3" borderId="37" xfId="1" applyFont="1" applyFill="1" applyBorder="1" applyProtection="1">
      <alignment vertical="center"/>
      <protection locked="0"/>
    </xf>
    <xf numFmtId="0" fontId="0" fillId="3" borderId="3" xfId="0" applyFill="1" applyBorder="1">
      <alignment vertical="center"/>
    </xf>
    <xf numFmtId="0" fontId="0" fillId="3" borderId="7" xfId="0" applyFill="1" applyBorder="1">
      <alignment vertical="center"/>
    </xf>
    <xf numFmtId="0" fontId="9" fillId="3" borderId="41" xfId="1" applyFont="1" applyFill="1" applyBorder="1" applyProtection="1">
      <alignment vertical="center"/>
      <protection locked="0"/>
    </xf>
    <xf numFmtId="0" fontId="0" fillId="3" borderId="8" xfId="0" applyFill="1" applyBorder="1">
      <alignment vertical="center"/>
    </xf>
    <xf numFmtId="0" fontId="0" fillId="3" borderId="138" xfId="0" applyFill="1" applyBorder="1">
      <alignment vertical="center"/>
    </xf>
    <xf numFmtId="49" fontId="9" fillId="3" borderId="64" xfId="1" applyNumberFormat="1" applyFont="1" applyFill="1" applyBorder="1" applyProtection="1">
      <alignment vertical="center"/>
      <protection locked="0"/>
    </xf>
    <xf numFmtId="49" fontId="26" fillId="3" borderId="65" xfId="0" applyNumberFormat="1" applyFont="1" applyFill="1" applyBorder="1">
      <alignment vertical="center"/>
    </xf>
    <xf numFmtId="49" fontId="9" fillId="3" borderId="1" xfId="1" applyNumberFormat="1" applyFont="1" applyFill="1" applyBorder="1" applyAlignment="1" applyProtection="1">
      <alignment horizontal="right" vertical="center"/>
      <protection locked="0"/>
    </xf>
    <xf numFmtId="49" fontId="26" fillId="3" borderId="29" xfId="0" applyNumberFormat="1" applyFont="1" applyFill="1" applyBorder="1" applyAlignment="1">
      <alignment horizontal="right" vertical="center"/>
    </xf>
    <xf numFmtId="0" fontId="14" fillId="2" borderId="36" xfId="1" quotePrefix="1" applyFont="1" applyFill="1" applyBorder="1" applyAlignment="1" applyProtection="1">
      <alignment horizontal="center" vertical="center" wrapText="1"/>
      <protection locked="0"/>
    </xf>
    <xf numFmtId="0" fontId="31" fillId="0" borderId="31" xfId="0" applyFont="1" applyBorder="1" applyAlignment="1">
      <alignment horizontal="center" vertical="center"/>
    </xf>
    <xf numFmtId="0" fontId="29" fillId="3" borderId="3" xfId="0" applyFont="1" applyFill="1" applyBorder="1" applyAlignment="1">
      <alignment vertical="center" wrapText="1"/>
    </xf>
    <xf numFmtId="0" fontId="32" fillId="0" borderId="0" xfId="0" applyFont="1">
      <alignment vertical="center"/>
    </xf>
    <xf numFmtId="177" fontId="26" fillId="3" borderId="27" xfId="0" applyNumberFormat="1" applyFont="1" applyFill="1" applyBorder="1">
      <alignment vertical="center"/>
    </xf>
    <xf numFmtId="0" fontId="26" fillId="3" borderId="137" xfId="0" applyFont="1" applyFill="1" applyBorder="1">
      <alignment vertical="center"/>
    </xf>
    <xf numFmtId="0" fontId="26" fillId="3" borderId="33" xfId="0" applyFont="1" applyFill="1" applyBorder="1">
      <alignment vertical="center"/>
    </xf>
    <xf numFmtId="0" fontId="9" fillId="3" borderId="47" xfId="1" applyFont="1" applyFill="1" applyBorder="1" applyProtection="1">
      <alignment vertical="center"/>
      <protection locked="0"/>
    </xf>
    <xf numFmtId="0" fontId="26" fillId="3" borderId="66" xfId="0" applyFont="1" applyFill="1" applyBorder="1">
      <alignment vertical="center"/>
    </xf>
    <xf numFmtId="0" fontId="26" fillId="3" borderId="7" xfId="0" applyFont="1" applyFill="1" applyBorder="1">
      <alignment vertical="center"/>
    </xf>
    <xf numFmtId="0" fontId="0" fillId="0" borderId="0" xfId="0" applyAlignment="1">
      <alignment vertical="center" wrapText="1"/>
    </xf>
    <xf numFmtId="177" fontId="0" fillId="0" borderId="0" xfId="0" applyNumberFormat="1" applyAlignment="1">
      <alignment horizontal="right" vertical="center"/>
    </xf>
    <xf numFmtId="0" fontId="0" fillId="0" borderId="0" xfId="0" applyAlignment="1">
      <alignment horizontal="right" vertical="center"/>
    </xf>
    <xf numFmtId="0" fontId="0" fillId="0" borderId="0" xfId="0" applyAlignment="1">
      <alignment horizontal="center" vertical="center"/>
    </xf>
    <xf numFmtId="0" fontId="75" fillId="0" borderId="0" xfId="0" applyFont="1" applyAlignment="1">
      <alignment vertical="center" wrapText="1"/>
    </xf>
    <xf numFmtId="0" fontId="0" fillId="0" borderId="0" xfId="0" applyAlignment="1">
      <alignment vertical="center"/>
    </xf>
    <xf numFmtId="0" fontId="3" fillId="0" borderId="0" xfId="0" applyFont="1" applyFill="1" applyBorder="1" applyAlignment="1">
      <alignment vertical="center"/>
    </xf>
    <xf numFmtId="0" fontId="0" fillId="0" borderId="0" xfId="0" applyFont="1" applyFill="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horizontal="center" vertical="center"/>
    </xf>
    <xf numFmtId="0" fontId="0" fillId="0" borderId="0" xfId="0" applyFont="1" applyBorder="1" applyAlignment="1">
      <alignment horizontal="center" vertical="center"/>
    </xf>
    <xf numFmtId="0" fontId="0" fillId="0" borderId="0" xfId="0" applyBorder="1" applyAlignment="1">
      <alignment horizontal="center" vertical="center"/>
    </xf>
    <xf numFmtId="0" fontId="3" fillId="0" borderId="93" xfId="0" applyFont="1" applyBorder="1" applyAlignment="1">
      <alignment vertical="top" wrapText="1"/>
    </xf>
    <xf numFmtId="0" fontId="0" fillId="0" borderId="73" xfId="0" applyBorder="1" applyAlignment="1">
      <alignment vertical="top"/>
    </xf>
    <xf numFmtId="0" fontId="0" fillId="0" borderId="0" xfId="0" applyBorder="1" applyAlignment="1">
      <alignment vertical="top"/>
    </xf>
    <xf numFmtId="0" fontId="0" fillId="0" borderId="86" xfId="0" applyBorder="1" applyAlignment="1">
      <alignment vertical="top"/>
    </xf>
    <xf numFmtId="0" fontId="0" fillId="0" borderId="95" xfId="0" applyBorder="1" applyAlignment="1">
      <alignment vertical="top"/>
    </xf>
    <xf numFmtId="0" fontId="0" fillId="0" borderId="96" xfId="0" applyBorder="1" applyAlignment="1">
      <alignment vertical="top"/>
    </xf>
    <xf numFmtId="0" fontId="0" fillId="0" borderId="97" xfId="0" applyBorder="1" applyAlignment="1">
      <alignment vertical="top"/>
    </xf>
    <xf numFmtId="0" fontId="3" fillId="0" borderId="0" xfId="0" applyFont="1" applyBorder="1" applyAlignment="1">
      <alignment vertical="center"/>
    </xf>
    <xf numFmtId="0" fontId="44" fillId="15" borderId="149" xfId="0" applyFont="1" applyFill="1" applyBorder="1" applyAlignment="1">
      <alignment vertical="center"/>
    </xf>
    <xf numFmtId="0" fontId="0" fillId="15" borderId="149" xfId="0" applyFill="1" applyBorder="1" applyAlignment="1">
      <alignment vertical="center"/>
    </xf>
    <xf numFmtId="0" fontId="57" fillId="3" borderId="0" xfId="0" applyFont="1" applyFill="1" applyAlignment="1">
      <alignment horizontal="left" vertical="center" wrapText="1"/>
    </xf>
    <xf numFmtId="0" fontId="0" fillId="0" borderId="0" xfId="0" applyFont="1" applyAlignment="1">
      <alignment horizontal="left" vertical="center" wrapText="1"/>
    </xf>
    <xf numFmtId="0" fontId="43" fillId="11" borderId="0" xfId="0" applyFont="1" applyFill="1" applyAlignment="1">
      <alignment horizontal="center" vertical="center"/>
    </xf>
    <xf numFmtId="0" fontId="17" fillId="11" borderId="0" xfId="0" applyFont="1" applyFill="1" applyAlignment="1">
      <alignment horizontal="center" vertical="center"/>
    </xf>
    <xf numFmtId="0" fontId="3" fillId="0" borderId="0" xfId="0" applyFont="1" applyBorder="1" applyAlignment="1">
      <alignment vertical="center" wrapText="1"/>
    </xf>
    <xf numFmtId="0" fontId="0" fillId="0" borderId="0" xfId="0" applyBorder="1" applyAlignment="1">
      <alignment vertical="center" wrapText="1"/>
    </xf>
    <xf numFmtId="0" fontId="44" fillId="0" borderId="0" xfId="0" applyFont="1" applyBorder="1">
      <alignment vertical="center"/>
    </xf>
    <xf numFmtId="0" fontId="4" fillId="5" borderId="0" xfId="0" applyFont="1" applyFill="1">
      <alignment vertical="center"/>
    </xf>
    <xf numFmtId="0" fontId="0" fillId="5" borderId="0" xfId="0" applyFill="1">
      <alignment vertical="center"/>
    </xf>
    <xf numFmtId="0" fontId="0" fillId="0" borderId="0" xfId="0">
      <alignment vertical="center"/>
    </xf>
    <xf numFmtId="177" fontId="3" fillId="0" borderId="1" xfId="0" applyNumberFormat="1" applyFont="1" applyBorder="1" applyAlignment="1">
      <alignment vertical="center"/>
    </xf>
    <xf numFmtId="0" fontId="0" fillId="0" borderId="1" xfId="0" applyBorder="1" applyAlignment="1">
      <alignment vertical="center"/>
    </xf>
    <xf numFmtId="0" fontId="3" fillId="0" borderId="0" xfId="0" applyFont="1" applyAlignment="1">
      <alignment vertical="center"/>
    </xf>
    <xf numFmtId="0" fontId="3" fillId="3" borderId="0" xfId="0" applyFont="1" applyFill="1" applyAlignment="1">
      <alignment vertical="center"/>
    </xf>
    <xf numFmtId="0" fontId="44" fillId="3" borderId="0" xfId="0" applyFont="1" applyFill="1" applyAlignment="1">
      <alignment vertical="center"/>
    </xf>
    <xf numFmtId="0" fontId="0" fillId="0" borderId="0" xfId="0" applyBorder="1">
      <alignment vertical="center"/>
    </xf>
    <xf numFmtId="0" fontId="3" fillId="0" borderId="0" xfId="0" applyFont="1" applyFill="1" applyBorder="1">
      <alignment vertical="center"/>
    </xf>
    <xf numFmtId="0" fontId="0" fillId="0" borderId="0" xfId="0" applyFill="1" applyBorder="1">
      <alignment vertical="center"/>
    </xf>
    <xf numFmtId="0" fontId="0" fillId="0" borderId="0" xfId="0" applyBorder="1" applyAlignment="1">
      <alignment vertical="center"/>
    </xf>
    <xf numFmtId="0" fontId="0" fillId="0" borderId="0" xfId="0" applyFont="1" applyBorder="1" applyAlignment="1">
      <alignment vertical="center"/>
    </xf>
    <xf numFmtId="0" fontId="7" fillId="0" borderId="1" xfId="1" applyFont="1" applyBorder="1" applyProtection="1">
      <alignment vertical="center"/>
      <protection locked="0"/>
    </xf>
    <xf numFmtId="0" fontId="19" fillId="0" borderId="1" xfId="0" applyFont="1" applyBorder="1">
      <alignment vertical="center"/>
    </xf>
    <xf numFmtId="0" fontId="19" fillId="0" borderId="29" xfId="0" applyFont="1" applyBorder="1">
      <alignment vertical="center"/>
    </xf>
    <xf numFmtId="0" fontId="7" fillId="0" borderId="15" xfId="1" applyFont="1" applyBorder="1" applyProtection="1">
      <alignment vertical="center"/>
      <protection locked="0"/>
    </xf>
    <xf numFmtId="0" fontId="19" fillId="0" borderId="15" xfId="0" applyFont="1" applyBorder="1">
      <alignment vertical="center"/>
    </xf>
    <xf numFmtId="0" fontId="19" fillId="0" borderId="30" xfId="0" applyFont="1" applyBorder="1">
      <alignment vertical="center"/>
    </xf>
    <xf numFmtId="0" fontId="7" fillId="2" borderId="19" xfId="1" applyFont="1" applyFill="1" applyBorder="1" applyAlignment="1" applyProtection="1">
      <alignment horizontal="center" vertical="center" wrapText="1"/>
      <protection locked="0"/>
    </xf>
    <xf numFmtId="0" fontId="19" fillId="2" borderId="25" xfId="0" applyFont="1" applyFill="1" applyBorder="1" applyAlignment="1">
      <alignment horizontal="center" vertical="center"/>
    </xf>
    <xf numFmtId="0" fontId="9" fillId="2" borderId="23" xfId="1" applyFont="1" applyFill="1" applyBorder="1" applyAlignment="1" applyProtection="1">
      <alignment horizontal="center" vertical="center"/>
      <protection locked="0"/>
    </xf>
    <xf numFmtId="0" fontId="0" fillId="2" borderId="42" xfId="0" applyFill="1" applyBorder="1" applyAlignment="1">
      <alignment vertical="center"/>
    </xf>
    <xf numFmtId="0" fontId="0" fillId="2" borderId="141" xfId="0" applyFill="1" applyBorder="1" applyAlignment="1">
      <alignment vertical="center"/>
    </xf>
    <xf numFmtId="0" fontId="20" fillId="2" borderId="36" xfId="1" quotePrefix="1" applyFont="1" applyFill="1" applyBorder="1" applyAlignment="1" applyProtection="1">
      <alignment horizontal="center" vertical="center"/>
      <protection locked="0"/>
    </xf>
    <xf numFmtId="0" fontId="13" fillId="2" borderId="31" xfId="0" applyFont="1" applyFill="1" applyBorder="1" applyAlignment="1">
      <alignment horizontal="center" vertical="center"/>
    </xf>
    <xf numFmtId="0" fontId="7" fillId="0" borderId="4" xfId="1" applyFont="1" applyBorder="1" applyProtection="1">
      <alignment vertical="center"/>
      <protection locked="0"/>
    </xf>
    <xf numFmtId="0" fontId="19" fillId="0" borderId="11" xfId="0" applyFont="1" applyBorder="1">
      <alignment vertical="center"/>
    </xf>
    <xf numFmtId="0" fontId="23" fillId="7" borderId="0" xfId="0" applyFont="1" applyFill="1">
      <alignment vertical="center"/>
    </xf>
    <xf numFmtId="0" fontId="7" fillId="0" borderId="13" xfId="1" applyFont="1" applyBorder="1" applyProtection="1">
      <alignment vertical="center"/>
      <protection locked="0"/>
    </xf>
    <xf numFmtId="0" fontId="27" fillId="0" borderId="13" xfId="0" applyFont="1" applyBorder="1">
      <alignment vertical="center"/>
    </xf>
    <xf numFmtId="0" fontId="27" fillId="0" borderId="27" xfId="0" applyFont="1" applyBorder="1">
      <alignment vertical="center"/>
    </xf>
    <xf numFmtId="0" fontId="27" fillId="0" borderId="1" xfId="0" applyFont="1" applyBorder="1">
      <alignment vertical="center"/>
    </xf>
    <xf numFmtId="0" fontId="27" fillId="0" borderId="29" xfId="0" applyFont="1" applyBorder="1">
      <alignment vertical="center"/>
    </xf>
    <xf numFmtId="0" fontId="20" fillId="0" borderId="0" xfId="1" applyFont="1" applyProtection="1">
      <alignment vertical="center"/>
      <protection locked="0"/>
    </xf>
    <xf numFmtId="0" fontId="35" fillId="0" borderId="0" xfId="0" applyFont="1">
      <alignment vertical="center"/>
    </xf>
    <xf numFmtId="0" fontId="78" fillId="0" borderId="6" xfId="0" applyFont="1" applyBorder="1" applyAlignment="1">
      <alignment vertical="center" wrapText="1"/>
    </xf>
    <xf numFmtId="0" fontId="78" fillId="0" borderId="0" xfId="0" applyFont="1" applyBorder="1" applyAlignment="1">
      <alignment vertical="center" wrapText="1"/>
    </xf>
    <xf numFmtId="0" fontId="0" fillId="3" borderId="115" xfId="0" applyFill="1" applyBorder="1" applyAlignment="1">
      <alignment horizontal="center" vertical="center"/>
    </xf>
    <xf numFmtId="0" fontId="0" fillId="3" borderId="114" xfId="0" applyFill="1" applyBorder="1" applyAlignment="1">
      <alignment horizontal="center" vertical="center"/>
    </xf>
    <xf numFmtId="0" fontId="0" fillId="0" borderId="116" xfId="0" applyBorder="1" applyAlignment="1">
      <alignment horizontal="center" vertical="center"/>
    </xf>
    <xf numFmtId="0" fontId="0" fillId="3" borderId="117" xfId="0" applyFill="1" applyBorder="1" applyAlignment="1">
      <alignment horizontal="right" vertical="center"/>
    </xf>
    <xf numFmtId="0" fontId="0" fillId="0" borderId="76" xfId="0" applyBorder="1" applyAlignment="1">
      <alignment horizontal="right" vertical="center"/>
    </xf>
    <xf numFmtId="0" fontId="0" fillId="4" borderId="101" xfId="0" applyFill="1" applyBorder="1" applyAlignment="1">
      <alignment horizontal="center" vertical="center" wrapText="1"/>
    </xf>
    <xf numFmtId="0" fontId="0" fillId="0" borderId="102" xfId="0" applyBorder="1" applyAlignment="1">
      <alignment horizontal="center" vertical="center"/>
    </xf>
    <xf numFmtId="0" fontId="16" fillId="2" borderId="28" xfId="0" applyFont="1" applyFill="1" applyBorder="1" applyAlignment="1">
      <alignment horizontal="center" vertical="center"/>
    </xf>
    <xf numFmtId="0" fontId="30" fillId="2" borderId="14" xfId="0" applyFont="1" applyFill="1" applyBorder="1" applyAlignment="1">
      <alignment horizontal="center" vertical="center"/>
    </xf>
    <xf numFmtId="0" fontId="0" fillId="0" borderId="137" xfId="0" applyBorder="1" applyAlignment="1">
      <alignment vertical="center"/>
    </xf>
    <xf numFmtId="0" fontId="0" fillId="0" borderId="144" xfId="0" applyBorder="1" applyAlignment="1">
      <alignment vertical="center"/>
    </xf>
    <xf numFmtId="0" fontId="0" fillId="4" borderId="145" xfId="0" applyFill="1" applyBorder="1" applyAlignment="1">
      <alignment horizontal="center" vertical="center"/>
    </xf>
    <xf numFmtId="0" fontId="0" fillId="0" borderId="146" xfId="0" applyBorder="1" applyAlignment="1">
      <alignment horizontal="center" vertical="center"/>
    </xf>
    <xf numFmtId="0" fontId="0" fillId="4" borderId="147" xfId="0" applyFill="1" applyBorder="1" applyAlignment="1">
      <alignment horizontal="center" vertical="center" wrapText="1"/>
    </xf>
    <xf numFmtId="0" fontId="0" fillId="0" borderId="148" xfId="0" applyBorder="1" applyAlignment="1">
      <alignment horizontal="center" vertical="center"/>
    </xf>
    <xf numFmtId="0" fontId="80" fillId="15" borderId="0" xfId="0" applyFont="1" applyFill="1" applyAlignment="1">
      <alignment vertical="center"/>
    </xf>
    <xf numFmtId="0" fontId="28" fillId="0" borderId="0" xfId="0" applyFont="1" applyBorder="1" applyAlignment="1">
      <alignment vertical="center" wrapText="1"/>
    </xf>
    <xf numFmtId="0" fontId="81" fillId="15" borderId="0" xfId="0" applyFont="1" applyFill="1" applyAlignment="1">
      <alignment vertical="center"/>
    </xf>
    <xf numFmtId="0" fontId="9" fillId="2" borderId="139" xfId="1" applyFont="1" applyFill="1" applyBorder="1" applyAlignment="1" applyProtection="1">
      <alignment horizontal="center" vertical="center"/>
      <protection locked="0"/>
    </xf>
    <xf numFmtId="0" fontId="0" fillId="2" borderId="6" xfId="0" applyFill="1" applyBorder="1" applyAlignment="1">
      <alignment vertical="center"/>
    </xf>
    <xf numFmtId="0" fontId="0" fillId="2" borderId="140" xfId="0" applyFill="1" applyBorder="1" applyAlignment="1">
      <alignment vertical="center"/>
    </xf>
    <xf numFmtId="0" fontId="0" fillId="0" borderId="6" xfId="0" applyBorder="1">
      <alignment vertical="center"/>
    </xf>
    <xf numFmtId="0" fontId="28" fillId="0" borderId="6" xfId="0" applyFont="1" applyBorder="1" applyAlignment="1">
      <alignment vertical="center" wrapText="1"/>
    </xf>
    <xf numFmtId="0" fontId="26" fillId="0" borderId="1" xfId="0" applyFont="1" applyBorder="1" applyAlignment="1">
      <alignment horizontal="center" vertical="center"/>
    </xf>
    <xf numFmtId="0" fontId="31" fillId="17" borderId="0" xfId="0" applyFont="1" applyFill="1" applyAlignment="1">
      <alignment horizontal="center" vertical="center" wrapText="1"/>
    </xf>
    <xf numFmtId="0" fontId="13" fillId="17" borderId="0" xfId="0" applyFont="1" applyFill="1" applyAlignment="1">
      <alignment horizontal="center" vertical="center"/>
    </xf>
    <xf numFmtId="0" fontId="0" fillId="2" borderId="4" xfId="0" applyFill="1" applyBorder="1" applyAlignment="1">
      <alignment horizontal="center" vertical="center" wrapText="1"/>
    </xf>
    <xf numFmtId="0" fontId="0" fillId="0" borderId="5" xfId="0" applyBorder="1" applyAlignment="1">
      <alignment vertical="center"/>
    </xf>
    <xf numFmtId="0" fontId="26" fillId="0" borderId="37"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0" xfId="0" applyBorder="1" applyAlignment="1">
      <alignment horizontal="center" vertical="center"/>
    </xf>
    <xf numFmtId="0" fontId="76" fillId="2" borderId="90" xfId="0" applyFont="1" applyFill="1" applyBorder="1" applyAlignment="1">
      <alignment horizontal="center" vertical="center" wrapText="1"/>
    </xf>
    <xf numFmtId="0" fontId="76" fillId="2" borderId="91" xfId="0" applyFont="1" applyFill="1" applyBorder="1" applyAlignment="1">
      <alignment horizontal="center" vertical="center" wrapText="1"/>
    </xf>
    <xf numFmtId="0" fontId="76" fillId="2" borderId="129" xfId="0" applyFont="1" applyFill="1" applyBorder="1" applyAlignment="1">
      <alignment horizontal="center" vertical="center" wrapText="1"/>
    </xf>
    <xf numFmtId="0" fontId="76" fillId="2" borderId="130" xfId="0" applyFont="1" applyFill="1" applyBorder="1" applyAlignment="1">
      <alignment horizontal="center" vertical="center" wrapText="1"/>
    </xf>
    <xf numFmtId="0" fontId="89" fillId="2" borderId="80" xfId="0" applyFont="1" applyFill="1" applyBorder="1" applyAlignment="1">
      <alignment horizontal="center" vertical="top" wrapText="1"/>
    </xf>
    <xf numFmtId="0" fontId="89" fillId="2" borderId="131" xfId="0" applyFont="1" applyFill="1" applyBorder="1" applyAlignment="1">
      <alignment horizontal="center" vertical="top" wrapText="1"/>
    </xf>
    <xf numFmtId="0" fontId="26" fillId="2" borderId="81" xfId="0" applyFont="1" applyFill="1" applyBorder="1" applyAlignment="1">
      <alignment horizontal="center" vertical="center" wrapText="1"/>
    </xf>
    <xf numFmtId="0" fontId="26" fillId="0" borderId="61" xfId="0" applyFont="1" applyBorder="1" applyAlignment="1">
      <alignment horizontal="center" vertical="center"/>
    </xf>
    <xf numFmtId="0" fontId="26" fillId="2" borderId="90" xfId="0" applyFont="1" applyFill="1"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31" fillId="7" borderId="0" xfId="0" applyFont="1" applyFill="1">
      <alignment vertical="center"/>
    </xf>
    <xf numFmtId="0" fontId="26" fillId="0" borderId="0" xfId="0" applyFont="1">
      <alignment vertical="center"/>
    </xf>
    <xf numFmtId="0" fontId="26" fillId="7" borderId="0" xfId="0" applyFont="1" applyFill="1" applyAlignment="1">
      <alignment horizontal="center" vertical="center"/>
    </xf>
    <xf numFmtId="0" fontId="26" fillId="0" borderId="4" xfId="0" applyFont="1" applyBorder="1" applyAlignment="1">
      <alignment horizontal="center" vertical="center"/>
    </xf>
    <xf numFmtId="0" fontId="26" fillId="0" borderId="5" xfId="0" applyFont="1" applyBorder="1" applyAlignment="1">
      <alignment horizontal="center" vertical="center"/>
    </xf>
    <xf numFmtId="0" fontId="26" fillId="2" borderId="35" xfId="0" applyFont="1" applyFill="1" applyBorder="1" applyAlignment="1">
      <alignment horizontal="center" vertical="center"/>
    </xf>
    <xf numFmtId="0" fontId="26" fillId="2" borderId="37" xfId="0" applyFont="1" applyFill="1" applyBorder="1" applyAlignment="1">
      <alignment horizontal="center" vertical="center"/>
    </xf>
    <xf numFmtId="0" fontId="26" fillId="2" borderId="41"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8" xfId="0" applyFont="1" applyFill="1" applyBorder="1" applyAlignment="1">
      <alignment horizontal="center" vertical="center"/>
    </xf>
    <xf numFmtId="0" fontId="0" fillId="0" borderId="77" xfId="0" applyBorder="1" applyAlignment="1">
      <alignment horizontal="center" vertical="center"/>
    </xf>
    <xf numFmtId="0" fontId="26" fillId="2" borderId="59" xfId="0" applyFont="1" applyFill="1" applyBorder="1" applyAlignment="1">
      <alignment horizontal="center" vertical="center"/>
    </xf>
    <xf numFmtId="0" fontId="0" fillId="0" borderId="103" xfId="0" applyBorder="1" applyAlignment="1">
      <alignment horizontal="center" vertical="center"/>
    </xf>
    <xf numFmtId="38" fontId="58" fillId="0" borderId="155" xfId="3" applyFont="1" applyBorder="1" applyAlignment="1">
      <alignment horizontal="left" vertical="top" wrapText="1"/>
    </xf>
    <xf numFmtId="0" fontId="71" fillId="0" borderId="0" xfId="0" applyFont="1" applyAlignment="1">
      <alignment vertical="top" wrapText="1"/>
    </xf>
    <xf numFmtId="0" fontId="71" fillId="0" borderId="155" xfId="0" applyFont="1" applyBorder="1" applyAlignment="1">
      <alignment vertical="top" wrapText="1"/>
    </xf>
    <xf numFmtId="0" fontId="54" fillId="2" borderId="71" xfId="0" applyFont="1" applyFill="1" applyBorder="1" applyAlignment="1">
      <alignment horizontal="center" vertical="center" wrapText="1"/>
    </xf>
    <xf numFmtId="0" fontId="54" fillId="2" borderId="128" xfId="0" applyFont="1" applyFill="1" applyBorder="1" applyAlignment="1">
      <alignment horizontal="center" vertical="center" wrapText="1"/>
    </xf>
    <xf numFmtId="0" fontId="30" fillId="17" borderId="1" xfId="0" applyFont="1" applyFill="1" applyBorder="1" applyAlignment="1">
      <alignment horizontal="center" vertical="center" wrapText="1"/>
    </xf>
    <xf numFmtId="0" fontId="30" fillId="17" borderId="34" xfId="0" applyFont="1" applyFill="1" applyBorder="1" applyAlignment="1">
      <alignment horizontal="center" vertical="center" wrapText="1"/>
    </xf>
    <xf numFmtId="0" fontId="0" fillId="17" borderId="1" xfId="0" applyFill="1" applyBorder="1" applyAlignment="1">
      <alignment horizontal="center" vertical="center"/>
    </xf>
    <xf numFmtId="0" fontId="26" fillId="8" borderId="0" xfId="0" applyFont="1" applyFill="1" applyAlignment="1">
      <alignment horizontal="center" vertical="center"/>
    </xf>
    <xf numFmtId="0" fontId="5" fillId="0" borderId="47" xfId="0" applyFont="1" applyBorder="1" applyAlignment="1">
      <alignment horizontal="center" vertical="center" wrapText="1"/>
    </xf>
    <xf numFmtId="0" fontId="0" fillId="0" borderId="47" xfId="0" applyBorder="1" applyAlignment="1">
      <alignment horizontal="center" vertical="center" wrapText="1"/>
    </xf>
    <xf numFmtId="0" fontId="5" fillId="0" borderId="3" xfId="0" applyFont="1" applyBorder="1">
      <alignment vertical="center"/>
    </xf>
    <xf numFmtId="0" fontId="5" fillId="0" borderId="0" xfId="0" applyFont="1">
      <alignment vertical="center"/>
    </xf>
    <xf numFmtId="0" fontId="5" fillId="4" borderId="37" xfId="0" applyFont="1" applyFill="1" applyBorder="1" applyAlignment="1">
      <alignment horizontal="center" vertical="center" wrapText="1"/>
    </xf>
    <xf numFmtId="0" fontId="0" fillId="4" borderId="3" xfId="0" applyFill="1" applyBorder="1" applyAlignment="1">
      <alignment horizontal="center" vertical="center" wrapText="1"/>
    </xf>
    <xf numFmtId="0" fontId="0" fillId="4" borderId="2" xfId="0" applyFill="1" applyBorder="1" applyAlignment="1">
      <alignment horizontal="center" vertical="center" wrapText="1"/>
    </xf>
    <xf numFmtId="0" fontId="0" fillId="0" borderId="49" xfId="0" applyBorder="1" applyAlignment="1">
      <alignment horizontal="center" vertical="center" wrapText="1"/>
    </xf>
    <xf numFmtId="0" fontId="0" fillId="0" borderId="92" xfId="0" applyBorder="1" applyAlignment="1">
      <alignment horizontal="center" vertical="center" wrapText="1"/>
    </xf>
    <xf numFmtId="0" fontId="0" fillId="0" borderId="50" xfId="0" applyBorder="1" applyAlignment="1">
      <alignment horizontal="center" vertical="center" wrapText="1"/>
    </xf>
    <xf numFmtId="0" fontId="5" fillId="0" borderId="47" xfId="0" applyFont="1" applyBorder="1" applyAlignment="1">
      <alignment horizontal="center" vertical="center"/>
    </xf>
    <xf numFmtId="0" fontId="5" fillId="0" borderId="47" xfId="0" applyFont="1" applyBorder="1" applyAlignment="1">
      <alignment horizontal="center" vertical="center" shrinkToFit="1"/>
    </xf>
    <xf numFmtId="0" fontId="5" fillId="0" borderId="55" xfId="0" applyFont="1" applyBorder="1" applyAlignment="1">
      <alignment horizontal="center" vertical="center"/>
    </xf>
    <xf numFmtId="0" fontId="5" fillId="0" borderId="56" xfId="0" applyFont="1" applyBorder="1" applyAlignment="1">
      <alignment horizontal="center" vertical="center"/>
    </xf>
    <xf numFmtId="0" fontId="0" fillId="0" borderId="56" xfId="0" applyBorder="1" applyAlignment="1">
      <alignment horizontal="center" vertical="center"/>
    </xf>
    <xf numFmtId="0" fontId="0" fillId="0" borderId="57" xfId="0" applyBorder="1" applyAlignment="1">
      <alignment horizontal="center" vertical="center"/>
    </xf>
    <xf numFmtId="0" fontId="5" fillId="0" borderId="18" xfId="0" applyFont="1" applyBorder="1" applyAlignment="1">
      <alignment horizontal="center" vertical="center" wrapText="1"/>
    </xf>
    <xf numFmtId="0" fontId="0" fillId="0" borderId="18" xfId="0" applyBorder="1" applyAlignment="1">
      <alignment horizontal="center" vertical="center" wrapText="1"/>
    </xf>
    <xf numFmtId="0" fontId="5" fillId="0" borderId="18" xfId="0" applyFont="1" applyBorder="1" applyAlignment="1">
      <alignment horizontal="center" vertical="center"/>
    </xf>
    <xf numFmtId="0" fontId="5" fillId="0" borderId="18" xfId="0" applyFont="1" applyBorder="1" applyAlignment="1">
      <alignment horizontal="center" vertical="center" shrinkToFit="1"/>
    </xf>
    <xf numFmtId="0" fontId="5" fillId="0" borderId="24" xfId="0" applyFont="1" applyBorder="1" applyAlignment="1">
      <alignment horizontal="center" vertical="center"/>
    </xf>
    <xf numFmtId="0" fontId="5" fillId="0" borderId="52" xfId="0" applyFont="1" applyBorder="1" applyAlignment="1">
      <alignment horizontal="center" vertical="center"/>
    </xf>
    <xf numFmtId="0" fontId="0" fillId="0" borderId="52" xfId="0" applyBorder="1" applyAlignment="1">
      <alignment horizontal="center" vertical="center"/>
    </xf>
    <xf numFmtId="0" fontId="0" fillId="0" borderId="39" xfId="0" applyBorder="1" applyAlignment="1">
      <alignment horizontal="center" vertical="center"/>
    </xf>
    <xf numFmtId="0" fontId="66" fillId="0" borderId="17" xfId="0" applyFont="1" applyBorder="1" applyAlignment="1">
      <alignment horizontal="center" vertical="center" wrapText="1"/>
    </xf>
    <xf numFmtId="0" fontId="67" fillId="0" borderId="17" xfId="0" applyFont="1" applyBorder="1" applyAlignment="1">
      <alignment horizontal="center" vertical="center" wrapText="1"/>
    </xf>
    <xf numFmtId="56" fontId="66" fillId="0" borderId="17" xfId="0" applyNumberFormat="1" applyFont="1" applyBorder="1" applyAlignment="1">
      <alignment horizontal="center" vertical="center"/>
    </xf>
    <xf numFmtId="0" fontId="66" fillId="0" borderId="17" xfId="0" applyFont="1" applyBorder="1" applyAlignment="1">
      <alignment horizontal="center" vertical="center"/>
    </xf>
    <xf numFmtId="0" fontId="66" fillId="0" borderId="17" xfId="0" applyFont="1" applyBorder="1" applyAlignment="1">
      <alignment horizontal="center" vertical="center" shrinkToFit="1"/>
    </xf>
    <xf numFmtId="0" fontId="66" fillId="0" borderId="79" xfId="0" applyFont="1" applyBorder="1" applyAlignment="1">
      <alignment horizontal="center" vertical="center"/>
    </xf>
    <xf numFmtId="0" fontId="66" fillId="0" borderId="104" xfId="0" applyFont="1" applyBorder="1" applyAlignment="1">
      <alignment horizontal="center" vertical="center"/>
    </xf>
    <xf numFmtId="0" fontId="67" fillId="0" borderId="104" xfId="0" applyFont="1" applyBorder="1" applyAlignment="1">
      <alignment horizontal="center" vertical="center"/>
    </xf>
    <xf numFmtId="0" fontId="67" fillId="0" borderId="105" xfId="0" applyFont="1" applyBorder="1" applyAlignment="1">
      <alignment horizontal="center" vertical="center"/>
    </xf>
    <xf numFmtId="0" fontId="5" fillId="4" borderId="4" xfId="0" applyFont="1" applyFill="1" applyBorder="1" applyAlignment="1">
      <alignment horizontal="left" vertical="center"/>
    </xf>
    <xf numFmtId="0" fontId="5" fillId="4" borderId="10" xfId="0" applyFont="1" applyFill="1" applyBorder="1" applyAlignment="1">
      <alignment horizontal="left" vertical="center"/>
    </xf>
    <xf numFmtId="0" fontId="5" fillId="4" borderId="89" xfId="0" applyFont="1" applyFill="1" applyBorder="1" applyAlignment="1">
      <alignment horizontal="left" vertical="center"/>
    </xf>
    <xf numFmtId="0" fontId="5" fillId="0" borderId="10" xfId="0" applyFont="1" applyBorder="1" applyAlignment="1">
      <alignment horizontal="center" vertical="center"/>
    </xf>
    <xf numFmtId="0" fontId="5" fillId="4" borderId="4" xfId="0" applyFont="1" applyFill="1" applyBorder="1" applyAlignment="1">
      <alignment horizontal="center" vertical="center"/>
    </xf>
    <xf numFmtId="0" fontId="0" fillId="4" borderId="10" xfId="0" applyFill="1" applyBorder="1" applyAlignment="1">
      <alignment horizontal="center" vertical="center"/>
    </xf>
    <xf numFmtId="0" fontId="0" fillId="4" borderId="89" xfId="0" applyFill="1" applyBorder="1" applyAlignment="1">
      <alignment horizontal="center" vertical="center"/>
    </xf>
    <xf numFmtId="0" fontId="5" fillId="4" borderId="37" xfId="0" applyFont="1" applyFill="1" applyBorder="1" applyAlignment="1">
      <alignment horizontal="center" vertical="center"/>
    </xf>
    <xf numFmtId="0" fontId="5" fillId="4" borderId="2" xfId="0" applyFont="1" applyFill="1" applyBorder="1" applyAlignment="1">
      <alignment horizontal="center" vertical="center"/>
    </xf>
    <xf numFmtId="0" fontId="0" fillId="0" borderId="49" xfId="0" applyBorder="1" applyAlignment="1">
      <alignment horizontal="center" vertical="center"/>
    </xf>
    <xf numFmtId="0" fontId="0" fillId="0" borderId="50" xfId="0" applyBorder="1" applyAlignment="1">
      <alignment horizontal="center" vertical="center"/>
    </xf>
    <xf numFmtId="0" fontId="5" fillId="4" borderId="3" xfId="0" applyFont="1" applyFill="1" applyBorder="1" applyAlignment="1">
      <alignment horizontal="center" vertical="center"/>
    </xf>
    <xf numFmtId="0" fontId="0" fillId="0" borderId="92" xfId="0" applyBorder="1" applyAlignment="1">
      <alignment horizontal="center" vertical="center"/>
    </xf>
    <xf numFmtId="0" fontId="5" fillId="4" borderId="111" xfId="0" applyFont="1" applyFill="1" applyBorder="1" applyAlignment="1">
      <alignment horizontal="center" vertical="center"/>
    </xf>
    <xf numFmtId="0" fontId="5" fillId="4" borderId="112" xfId="0" applyFont="1" applyFill="1" applyBorder="1" applyAlignment="1">
      <alignment horizontal="center" vertical="center"/>
    </xf>
    <xf numFmtId="0" fontId="0" fillId="0" borderId="112" xfId="0" applyBorder="1" applyAlignment="1">
      <alignment horizontal="center" vertical="center"/>
    </xf>
    <xf numFmtId="0" fontId="0" fillId="0" borderId="113" xfId="0" applyBorder="1" applyAlignment="1">
      <alignment horizontal="center" vertical="center"/>
    </xf>
    <xf numFmtId="0" fontId="5" fillId="4" borderId="111" xfId="0" applyFont="1" applyFill="1" applyBorder="1" applyAlignment="1">
      <alignment horizontal="center" vertical="center" wrapText="1"/>
    </xf>
    <xf numFmtId="0" fontId="0" fillId="0" borderId="112" xfId="0" applyBorder="1" applyAlignment="1">
      <alignment horizontal="center" vertical="center" wrapText="1"/>
    </xf>
    <xf numFmtId="0" fontId="0" fillId="0" borderId="113" xfId="0" applyBorder="1" applyAlignment="1">
      <alignment horizontal="center" vertical="center" wrapText="1"/>
    </xf>
    <xf numFmtId="0" fontId="5" fillId="4" borderId="26" xfId="0" applyFont="1" applyFill="1" applyBorder="1" applyAlignment="1">
      <alignment horizontal="center" vertical="center" wrapText="1"/>
    </xf>
    <xf numFmtId="0" fontId="0" fillId="4" borderId="26" xfId="0" applyFill="1" applyBorder="1" applyAlignment="1">
      <alignment horizontal="center" vertical="center" wrapText="1"/>
    </xf>
    <xf numFmtId="0" fontId="5" fillId="4" borderId="122" xfId="0" applyFont="1" applyFill="1" applyBorder="1" applyAlignment="1">
      <alignment horizontal="center" vertical="center"/>
    </xf>
    <xf numFmtId="0" fontId="0" fillId="4" borderId="83" xfId="0" applyFill="1" applyBorder="1" applyAlignment="1">
      <alignment horizontal="center" vertical="center"/>
    </xf>
    <xf numFmtId="0" fontId="0" fillId="4" borderId="122" xfId="0" applyFill="1" applyBorder="1" applyAlignment="1">
      <alignment horizontal="center" vertical="center"/>
    </xf>
    <xf numFmtId="0" fontId="0" fillId="3" borderId="83" xfId="0" applyFill="1" applyBorder="1" applyAlignment="1">
      <alignment horizontal="center" vertical="center"/>
    </xf>
    <xf numFmtId="0" fontId="0" fillId="0" borderId="83" xfId="0" applyBorder="1" applyAlignment="1">
      <alignment horizontal="center" vertical="center"/>
    </xf>
    <xf numFmtId="0" fontId="0" fillId="0" borderId="84" xfId="0" applyBorder="1" applyAlignment="1">
      <alignment horizontal="center" vertical="center"/>
    </xf>
    <xf numFmtId="0" fontId="59" fillId="0" borderId="0" xfId="0" applyFont="1" applyAlignment="1">
      <alignment horizontal="center" vertical="center" shrinkToFit="1"/>
    </xf>
    <xf numFmtId="0" fontId="23" fillId="7" borderId="0" xfId="0" applyFont="1" applyFill="1" applyAlignment="1">
      <alignment vertical="center"/>
    </xf>
    <xf numFmtId="0" fontId="42" fillId="9" borderId="0" xfId="0" applyFont="1" applyFill="1" applyAlignment="1">
      <alignment horizontal="center" vertical="center"/>
    </xf>
    <xf numFmtId="0" fontId="18" fillId="0" borderId="0" xfId="0" applyFont="1" applyAlignment="1">
      <alignment horizontal="center" vertical="center"/>
    </xf>
    <xf numFmtId="0" fontId="8" fillId="4" borderId="64" xfId="0" applyFont="1" applyFill="1" applyBorder="1" applyAlignment="1">
      <alignment horizontal="center" vertical="center"/>
    </xf>
    <xf numFmtId="0" fontId="0" fillId="4" borderId="64" xfId="0" applyFill="1" applyBorder="1" applyAlignment="1">
      <alignment horizontal="center" vertical="center"/>
    </xf>
    <xf numFmtId="0" fontId="8" fillId="0" borderId="64" xfId="0" applyFont="1" applyBorder="1" applyAlignment="1">
      <alignment horizontal="center" vertical="center"/>
    </xf>
    <xf numFmtId="0" fontId="0" fillId="0" borderId="64" xfId="0" applyBorder="1" applyAlignment="1">
      <alignment horizontal="center" vertical="center"/>
    </xf>
    <xf numFmtId="0" fontId="33" fillId="0" borderId="8" xfId="0" applyFont="1" applyBorder="1" applyAlignment="1">
      <alignment horizontal="center" vertical="center"/>
    </xf>
    <xf numFmtId="0" fontId="13" fillId="0" borderId="8" xfId="0" applyFont="1" applyBorder="1" applyAlignment="1">
      <alignment horizontal="center" vertical="center"/>
    </xf>
    <xf numFmtId="0" fontId="8" fillId="4" borderId="47" xfId="0" applyFont="1" applyFill="1" applyBorder="1" applyAlignment="1">
      <alignment horizontal="center" vertical="center"/>
    </xf>
    <xf numFmtId="0" fontId="0" fillId="4" borderId="47" xfId="0" applyFill="1" applyBorder="1" applyAlignment="1">
      <alignment horizontal="center" vertical="center"/>
    </xf>
    <xf numFmtId="177" fontId="8" fillId="0" borderId="47" xfId="0" applyNumberFormat="1" applyFont="1" applyBorder="1" applyAlignment="1">
      <alignment horizontal="center" vertical="center"/>
    </xf>
    <xf numFmtId="177" fontId="0" fillId="0" borderId="47" xfId="0" applyNumberFormat="1" applyBorder="1" applyAlignment="1">
      <alignment horizontal="center" vertical="center"/>
    </xf>
    <xf numFmtId="0" fontId="58" fillId="0" borderId="0" xfId="0" applyFont="1" applyAlignment="1">
      <alignment horizontal="left" vertical="center" wrapText="1"/>
    </xf>
    <xf numFmtId="0" fontId="0" fillId="0" borderId="0" xfId="0" applyAlignment="1">
      <alignment horizontal="left" vertical="center" wrapText="1"/>
    </xf>
    <xf numFmtId="0" fontId="53" fillId="0" borderId="39" xfId="0" applyFont="1" applyBorder="1" applyAlignment="1">
      <alignment horizontal="center" vertical="center"/>
    </xf>
    <xf numFmtId="0" fontId="53" fillId="0" borderId="18" xfId="0" applyFont="1" applyBorder="1" applyAlignment="1">
      <alignment horizontal="center" vertical="center"/>
    </xf>
    <xf numFmtId="0" fontId="53" fillId="0" borderId="47" xfId="0" applyFont="1" applyBorder="1">
      <alignment vertical="center"/>
    </xf>
    <xf numFmtId="0" fontId="53" fillId="0" borderId="3" xfId="0" applyFont="1" applyBorder="1">
      <alignment vertical="center"/>
    </xf>
    <xf numFmtId="0" fontId="53" fillId="0" borderId="0" xfId="0" applyFont="1">
      <alignment vertical="center"/>
    </xf>
    <xf numFmtId="0" fontId="53" fillId="0" borderId="18" xfId="0" applyFont="1" applyBorder="1">
      <alignment vertical="center"/>
    </xf>
    <xf numFmtId="0" fontId="53" fillId="0" borderId="55" xfId="0" applyFont="1" applyBorder="1" applyAlignment="1">
      <alignment horizontal="center" vertical="center"/>
    </xf>
    <xf numFmtId="0" fontId="53" fillId="0" borderId="57" xfId="0" applyFont="1" applyBorder="1" applyAlignment="1">
      <alignment horizontal="center" vertical="center"/>
    </xf>
    <xf numFmtId="0" fontId="53" fillId="0" borderId="55" xfId="0" applyFont="1" applyBorder="1" applyAlignment="1">
      <alignment horizontal="center" vertical="center" shrinkToFit="1"/>
    </xf>
    <xf numFmtId="0" fontId="53" fillId="0" borderId="56" xfId="0" applyFont="1" applyBorder="1" applyAlignment="1">
      <alignment horizontal="center" vertical="center" shrinkToFit="1"/>
    </xf>
    <xf numFmtId="0" fontId="53" fillId="0" borderId="57" xfId="0" applyFont="1" applyBorder="1" applyAlignment="1">
      <alignment horizontal="center" vertical="center" shrinkToFit="1"/>
    </xf>
    <xf numFmtId="0" fontId="53" fillId="0" borderId="47" xfId="0" applyFont="1" applyBorder="1" applyAlignment="1">
      <alignment horizontal="center" vertical="center"/>
    </xf>
    <xf numFmtId="0" fontId="53" fillId="0" borderId="60" xfId="0" applyFont="1" applyBorder="1" applyAlignment="1">
      <alignment horizontal="center" vertical="center"/>
    </xf>
    <xf numFmtId="0" fontId="53" fillId="0" borderId="70" xfId="0" applyFont="1" applyBorder="1" applyAlignment="1">
      <alignment horizontal="center" vertical="center"/>
    </xf>
    <xf numFmtId="0" fontId="53" fillId="0" borderId="24" xfId="0" applyFont="1" applyBorder="1" applyAlignment="1">
      <alignment horizontal="center" vertical="center"/>
    </xf>
    <xf numFmtId="0" fontId="53" fillId="0" borderId="24" xfId="0" applyFont="1" applyBorder="1" applyAlignment="1">
      <alignment horizontal="center" vertical="center" shrinkToFit="1"/>
    </xf>
    <xf numFmtId="0" fontId="53" fillId="0" borderId="52" xfId="0" applyFont="1" applyBorder="1" applyAlignment="1">
      <alignment horizontal="center" vertical="center" shrinkToFit="1"/>
    </xf>
    <xf numFmtId="0" fontId="53" fillId="0" borderId="39" xfId="0" applyFont="1" applyBorder="1" applyAlignment="1">
      <alignment horizontal="center" vertical="center" shrinkToFit="1"/>
    </xf>
    <xf numFmtId="0" fontId="53" fillId="0" borderId="44" xfId="0" applyFont="1" applyBorder="1" applyAlignment="1">
      <alignment horizontal="center" vertical="center"/>
    </xf>
    <xf numFmtId="0" fontId="53" fillId="0" borderId="43" xfId="0" applyFont="1" applyBorder="1" applyAlignment="1">
      <alignment horizontal="center" vertical="center"/>
    </xf>
    <xf numFmtId="0" fontId="0" fillId="0" borderId="52" xfId="0" applyBorder="1" applyAlignment="1">
      <alignment horizontal="center" vertical="center" shrinkToFit="1"/>
    </xf>
    <xf numFmtId="0" fontId="0" fillId="0" borderId="39" xfId="0" applyBorder="1" applyAlignment="1">
      <alignment horizontal="center" vertical="center" shrinkToFit="1"/>
    </xf>
    <xf numFmtId="0" fontId="0" fillId="0" borderId="57" xfId="0" applyBorder="1" applyAlignment="1">
      <alignment horizontal="center" vertical="center" shrinkToFit="1"/>
    </xf>
    <xf numFmtId="0" fontId="53" fillId="0" borderId="64" xfId="0" applyFont="1" applyBorder="1">
      <alignment vertical="center"/>
    </xf>
    <xf numFmtId="0" fontId="53" fillId="0" borderId="64" xfId="0" applyFont="1" applyBorder="1" applyAlignment="1">
      <alignment horizontal="center" vertical="center"/>
    </xf>
    <xf numFmtId="0" fontId="53" fillId="0" borderId="67" xfId="0" applyFont="1" applyBorder="1" applyAlignment="1">
      <alignment horizontal="center" vertical="center" shrinkToFit="1"/>
    </xf>
    <xf numFmtId="0" fontId="53" fillId="0" borderId="53" xfId="0" applyFont="1" applyBorder="1" applyAlignment="1">
      <alignment horizontal="center" vertical="center" shrinkToFit="1"/>
    </xf>
    <xf numFmtId="0" fontId="53" fillId="0" borderId="54" xfId="0" applyFont="1" applyBorder="1" applyAlignment="1">
      <alignment horizontal="center" vertical="center" shrinkToFit="1"/>
    </xf>
    <xf numFmtId="0" fontId="53" fillId="0" borderId="54" xfId="0" applyFont="1" applyBorder="1" applyAlignment="1">
      <alignment horizontal="center" vertical="center"/>
    </xf>
    <xf numFmtId="0" fontId="53" fillId="0" borderId="67" xfId="0" applyFont="1" applyBorder="1" applyAlignment="1">
      <alignment horizontal="center" vertical="center"/>
    </xf>
    <xf numFmtId="0" fontId="53" fillId="0" borderId="68" xfId="0" applyFont="1" applyBorder="1" applyAlignment="1">
      <alignment horizontal="center" vertical="center"/>
    </xf>
    <xf numFmtId="0" fontId="53" fillId="0" borderId="69" xfId="0" applyFont="1" applyBorder="1" applyAlignment="1">
      <alignment horizontal="center" vertical="center"/>
    </xf>
    <xf numFmtId="0" fontId="0" fillId="0" borderId="53" xfId="0" applyBorder="1" applyAlignment="1">
      <alignment horizontal="center" vertical="center" shrinkToFit="1"/>
    </xf>
    <xf numFmtId="0" fontId="0" fillId="0" borderId="54" xfId="0" applyBorder="1" applyAlignment="1">
      <alignment horizontal="center" vertical="center" shrinkToFit="1"/>
    </xf>
    <xf numFmtId="0" fontId="55" fillId="9" borderId="0" xfId="0" applyFont="1" applyFill="1" applyAlignment="1">
      <alignment horizontal="center" vertical="center"/>
    </xf>
    <xf numFmtId="0" fontId="36" fillId="0" borderId="0" xfId="0" applyFont="1" applyAlignment="1">
      <alignment horizontal="center" vertical="center"/>
    </xf>
    <xf numFmtId="0" fontId="53" fillId="2" borderId="4" xfId="0" applyFont="1" applyFill="1" applyBorder="1" applyAlignment="1">
      <alignment horizontal="left" vertical="center"/>
    </xf>
    <xf numFmtId="0" fontId="53" fillId="2" borderId="10" xfId="0" applyFont="1" applyFill="1" applyBorder="1" applyAlignment="1">
      <alignment horizontal="left" vertical="center"/>
    </xf>
    <xf numFmtId="0" fontId="53" fillId="0" borderId="1" xfId="0" applyFont="1" applyBorder="1" applyAlignment="1">
      <alignment horizontal="left" vertical="center" shrinkToFit="1"/>
    </xf>
    <xf numFmtId="0" fontId="53" fillId="0" borderId="1" xfId="0" applyFont="1" applyBorder="1" applyAlignment="1">
      <alignment horizontal="center" vertical="center" shrinkToFit="1"/>
    </xf>
    <xf numFmtId="0" fontId="53" fillId="2" borderId="1" xfId="0" applyFont="1" applyFill="1" applyBorder="1">
      <alignment vertical="center"/>
    </xf>
    <xf numFmtId="0" fontId="53" fillId="0" borderId="37" xfId="0" applyFont="1" applyBorder="1" applyAlignment="1">
      <alignment horizontal="center" vertical="center"/>
    </xf>
    <xf numFmtId="0" fontId="0" fillId="0" borderId="16" xfId="0" applyBorder="1" applyAlignment="1">
      <alignment horizontal="center" vertical="center"/>
    </xf>
    <xf numFmtId="0" fontId="0" fillId="0" borderId="62" xfId="0" applyBorder="1" applyAlignment="1">
      <alignment horizontal="center" vertical="center"/>
    </xf>
    <xf numFmtId="0" fontId="31" fillId="7" borderId="0" xfId="0" applyFont="1" applyFill="1" applyAlignment="1">
      <alignment vertical="center"/>
    </xf>
    <xf numFmtId="0" fontId="26" fillId="0" borderId="0" xfId="0" applyFont="1" applyAlignment="1">
      <alignment vertical="center"/>
    </xf>
    <xf numFmtId="0" fontId="53" fillId="0" borderId="37" xfId="0" applyFont="1" applyBorder="1" applyAlignment="1">
      <alignment horizontal="center" vertical="center" wrapText="1"/>
    </xf>
    <xf numFmtId="0" fontId="53" fillId="0" borderId="3"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6" xfId="0" applyFont="1" applyBorder="1" applyAlignment="1">
      <alignment horizontal="center" vertical="center" wrapText="1"/>
    </xf>
    <xf numFmtId="0" fontId="53" fillId="0" borderId="0" xfId="0" applyFont="1" applyAlignment="1">
      <alignment horizontal="center" vertical="center" wrapText="1"/>
    </xf>
    <xf numFmtId="0" fontId="53" fillId="0" borderId="62" xfId="0" applyFont="1" applyBorder="1" applyAlignment="1">
      <alignment horizontal="center" vertical="center" wrapText="1"/>
    </xf>
    <xf numFmtId="0" fontId="53" fillId="0" borderId="41" xfId="0" applyFont="1" applyBorder="1" applyAlignment="1">
      <alignment horizontal="center" vertical="center" wrapText="1"/>
    </xf>
    <xf numFmtId="0" fontId="53" fillId="0" borderId="8" xfId="0" applyFont="1" applyBorder="1" applyAlignment="1">
      <alignment horizontal="center" vertical="center" wrapText="1"/>
    </xf>
    <xf numFmtId="0" fontId="53" fillId="0" borderId="40" xfId="0" applyFont="1" applyBorder="1" applyAlignment="1">
      <alignment horizontal="center" vertical="center" wrapText="1"/>
    </xf>
    <xf numFmtId="0" fontId="53" fillId="0" borderId="85" xfId="0" applyFont="1" applyBorder="1" applyAlignment="1">
      <alignment horizontal="center" vertical="center"/>
    </xf>
    <xf numFmtId="0" fontId="53" fillId="0" borderId="0" xfId="0" applyFont="1" applyAlignment="1">
      <alignment horizontal="center" vertical="center"/>
    </xf>
    <xf numFmtId="0" fontId="53" fillId="0" borderId="86" xfId="0" applyFont="1" applyBorder="1" applyAlignment="1">
      <alignment horizontal="center" vertical="center"/>
    </xf>
    <xf numFmtId="0" fontId="53" fillId="0" borderId="87" xfId="0" applyFont="1" applyBorder="1" applyAlignment="1">
      <alignment horizontal="center" vertical="center"/>
    </xf>
    <xf numFmtId="0" fontId="53" fillId="0" borderId="8" xfId="0" applyFont="1" applyBorder="1" applyAlignment="1">
      <alignment horizontal="center" vertical="center"/>
    </xf>
    <xf numFmtId="0" fontId="53" fillId="0" borderId="88" xfId="0" applyFont="1" applyBorder="1" applyAlignment="1">
      <alignment horizontal="center" vertical="center"/>
    </xf>
    <xf numFmtId="0" fontId="53" fillId="0" borderId="62" xfId="0" applyFont="1" applyBorder="1" applyAlignment="1">
      <alignment horizontal="center" vertical="center"/>
    </xf>
    <xf numFmtId="0" fontId="53" fillId="0" borderId="40" xfId="0" applyFont="1" applyBorder="1" applyAlignment="1">
      <alignment horizontal="center" vertical="center"/>
    </xf>
    <xf numFmtId="0" fontId="53" fillId="0" borderId="2" xfId="0" applyFont="1" applyBorder="1" applyAlignment="1">
      <alignment horizontal="center" vertical="center"/>
    </xf>
    <xf numFmtId="0" fontId="53" fillId="0" borderId="16" xfId="0" applyFont="1" applyBorder="1" applyAlignment="1">
      <alignment horizontal="center" vertical="center"/>
    </xf>
    <xf numFmtId="0" fontId="53" fillId="0" borderId="41" xfId="0" applyFont="1" applyBorder="1" applyAlignment="1">
      <alignment horizontal="center" vertical="center"/>
    </xf>
    <xf numFmtId="0" fontId="53" fillId="0" borderId="3" xfId="0" applyFont="1" applyBorder="1" applyAlignment="1">
      <alignment horizontal="center" vertical="center"/>
    </xf>
    <xf numFmtId="0" fontId="53" fillId="0" borderId="1" xfId="0" applyFont="1" applyBorder="1" applyAlignment="1">
      <alignment horizontal="center" vertical="center"/>
    </xf>
    <xf numFmtId="0" fontId="7" fillId="0" borderId="8" xfId="0" applyFont="1" applyBorder="1" applyAlignment="1">
      <alignment horizontal="center" vertical="center"/>
    </xf>
    <xf numFmtId="0" fontId="3" fillId="3" borderId="0" xfId="0" applyFont="1" applyFill="1" applyAlignment="1">
      <alignment horizontal="left" vertical="center"/>
    </xf>
    <xf numFmtId="0" fontId="96" fillId="3" borderId="0" xfId="0" applyFont="1" applyFill="1" applyAlignment="1">
      <alignment horizontal="left" vertical="center"/>
    </xf>
    <xf numFmtId="0" fontId="39" fillId="0" borderId="0" xfId="0" applyFont="1" applyAlignment="1">
      <alignment horizontal="left" vertical="center"/>
    </xf>
    <xf numFmtId="0" fontId="3" fillId="3" borderId="0" xfId="0" applyFont="1" applyFill="1" applyBorder="1">
      <alignment vertical="center"/>
    </xf>
    <xf numFmtId="0" fontId="0" fillId="3" borderId="0" xfId="0" applyFill="1" applyBorder="1">
      <alignment vertical="center"/>
    </xf>
    <xf numFmtId="0" fontId="3" fillId="2" borderId="133" xfId="0" applyFont="1" applyFill="1" applyBorder="1" applyAlignment="1">
      <alignment horizontal="center" vertical="center"/>
    </xf>
    <xf numFmtId="0" fontId="0" fillId="2" borderId="134" xfId="0" applyFill="1" applyBorder="1" applyAlignment="1">
      <alignment horizontal="center" vertical="center"/>
    </xf>
    <xf numFmtId="0" fontId="0" fillId="2" borderId="48" xfId="0" applyFill="1" applyBorder="1" applyAlignment="1">
      <alignment horizontal="center" vertical="center"/>
    </xf>
    <xf numFmtId="0" fontId="49" fillId="12" borderId="0" xfId="0" applyFont="1" applyFill="1" applyAlignment="1">
      <alignment horizontal="center" vertical="center"/>
    </xf>
    <xf numFmtId="0" fontId="50" fillId="12" borderId="0" xfId="0" applyFont="1" applyFill="1" applyAlignment="1">
      <alignment horizontal="center" vertical="center"/>
    </xf>
    <xf numFmtId="0" fontId="0" fillId="2" borderId="48" xfId="0" applyFill="1" applyBorder="1">
      <alignment vertical="center"/>
    </xf>
    <xf numFmtId="0" fontId="3" fillId="0" borderId="0" xfId="0" applyFont="1" applyAlignment="1">
      <alignment vertical="center" wrapText="1"/>
    </xf>
    <xf numFmtId="0" fontId="0" fillId="0" borderId="0" xfId="0" applyFont="1" applyAlignment="1">
      <alignment vertical="center" wrapText="1"/>
    </xf>
    <xf numFmtId="0" fontId="3" fillId="0" borderId="58" xfId="0" applyFont="1" applyBorder="1" applyAlignment="1">
      <alignment vertical="center"/>
    </xf>
    <xf numFmtId="0" fontId="0" fillId="0" borderId="52" xfId="0" applyBorder="1" applyAlignment="1">
      <alignment vertical="center"/>
    </xf>
    <xf numFmtId="0" fontId="0" fillId="0" borderId="77" xfId="0" applyBorder="1" applyAlignment="1">
      <alignment vertical="center"/>
    </xf>
    <xf numFmtId="0" fontId="48" fillId="0" borderId="0" xfId="0" applyFont="1" applyAlignment="1">
      <alignment horizontal="center" vertical="center"/>
    </xf>
    <xf numFmtId="0" fontId="15" fillId="0" borderId="0" xfId="0" applyFont="1" applyAlignment="1">
      <alignment horizontal="center" vertical="center"/>
    </xf>
    <xf numFmtId="0" fontId="44" fillId="15" borderId="0" xfId="0" applyFont="1" applyFill="1" applyAlignment="1">
      <alignment vertical="center"/>
    </xf>
    <xf numFmtId="0" fontId="0" fillId="15" borderId="0" xfId="0" applyFill="1" applyAlignment="1">
      <alignment vertical="center"/>
    </xf>
    <xf numFmtId="177" fontId="3" fillId="0" borderId="0" xfId="0" applyNumberFormat="1" applyFont="1" applyAlignment="1">
      <alignment vertical="center"/>
    </xf>
    <xf numFmtId="0" fontId="43" fillId="0" borderId="4" xfId="0" applyFont="1" applyBorder="1" applyAlignment="1">
      <alignment vertical="center"/>
    </xf>
    <xf numFmtId="0" fontId="0" fillId="0" borderId="94" xfId="0" applyBorder="1" applyAlignment="1">
      <alignment vertical="top"/>
    </xf>
    <xf numFmtId="0" fontId="0" fillId="0" borderId="85" xfId="0" applyBorder="1" applyAlignment="1">
      <alignment vertical="top"/>
    </xf>
    <xf numFmtId="0" fontId="3" fillId="0" borderId="0" xfId="0" applyNumberFormat="1" applyFont="1" applyBorder="1" applyAlignment="1">
      <alignment horizontal="right" vertical="center"/>
    </xf>
    <xf numFmtId="0" fontId="0" fillId="0" borderId="0" xfId="0" applyBorder="1" applyAlignment="1">
      <alignment horizontal="right" vertical="center"/>
    </xf>
    <xf numFmtId="0" fontId="41" fillId="0" borderId="0" xfId="0" applyFont="1" applyAlignment="1">
      <alignment horizontal="justify" vertical="top"/>
    </xf>
    <xf numFmtId="0" fontId="0" fillId="0" borderId="0" xfId="0" applyAlignment="1">
      <alignment vertical="top"/>
    </xf>
    <xf numFmtId="0" fontId="41" fillId="0" borderId="0" xfId="0" applyFont="1" applyAlignment="1">
      <alignment horizontal="justify" vertical="center"/>
    </xf>
    <xf numFmtId="0" fontId="19" fillId="0" borderId="0" xfId="0" applyFont="1" applyAlignment="1">
      <alignment vertical="center"/>
    </xf>
    <xf numFmtId="0" fontId="3" fillId="0" borderId="100" xfId="0" applyFont="1" applyBorder="1" applyAlignment="1">
      <alignment vertical="center"/>
    </xf>
    <xf numFmtId="0" fontId="0" fillId="0" borderId="100" xfId="0" applyBorder="1" applyAlignment="1">
      <alignment vertical="center"/>
    </xf>
    <xf numFmtId="0" fontId="25" fillId="0" borderId="0" xfId="0" applyFont="1" applyBorder="1" applyAlignment="1">
      <alignment horizontal="center" vertical="center"/>
    </xf>
    <xf numFmtId="0" fontId="56" fillId="0" borderId="0" xfId="0" applyFont="1" applyAlignment="1">
      <alignment horizontal="center" vertical="center"/>
    </xf>
    <xf numFmtId="0" fontId="34" fillId="0" borderId="0" xfId="0" applyFont="1" applyAlignment="1">
      <alignment vertical="center" wrapText="1"/>
    </xf>
    <xf numFmtId="0" fontId="44" fillId="0" borderId="3" xfId="0" applyFont="1" applyBorder="1" applyAlignment="1">
      <alignment wrapText="1"/>
    </xf>
    <xf numFmtId="0" fontId="28" fillId="0" borderId="3" xfId="0" applyFont="1" applyBorder="1" applyAlignment="1">
      <alignment wrapText="1"/>
    </xf>
    <xf numFmtId="0" fontId="3" fillId="0" borderId="93" xfId="0" applyFont="1" applyBorder="1" applyAlignment="1">
      <alignment vertical="center"/>
    </xf>
    <xf numFmtId="0" fontId="0" fillId="0" borderId="73" xfId="0" applyBorder="1" applyAlignment="1">
      <alignment vertical="center"/>
    </xf>
    <xf numFmtId="0" fontId="0" fillId="0" borderId="94" xfId="0" applyBorder="1" applyAlignment="1">
      <alignment vertical="center"/>
    </xf>
    <xf numFmtId="0" fontId="0" fillId="0" borderId="95" xfId="0" applyBorder="1" applyAlignment="1">
      <alignment vertical="center"/>
    </xf>
    <xf numFmtId="0" fontId="0" fillId="0" borderId="96" xfId="0" applyBorder="1" applyAlignment="1">
      <alignment vertical="center"/>
    </xf>
    <xf numFmtId="0" fontId="0" fillId="0" borderId="97" xfId="0" applyBorder="1" applyAlignment="1">
      <alignment vertical="center"/>
    </xf>
    <xf numFmtId="0" fontId="44" fillId="0" borderId="4" xfId="0" applyFont="1" applyBorder="1" applyAlignment="1">
      <alignment vertical="center"/>
    </xf>
    <xf numFmtId="0" fontId="28" fillId="0" borderId="10" xfId="0" applyFont="1" applyBorder="1" applyAlignment="1">
      <alignment vertical="center"/>
    </xf>
    <xf numFmtId="0" fontId="44" fillId="0" borderId="41" xfId="0" applyFont="1" applyBorder="1" applyAlignment="1">
      <alignment vertical="center"/>
    </xf>
    <xf numFmtId="0" fontId="28" fillId="0" borderId="8" xfId="0" applyFont="1" applyBorder="1" applyAlignment="1">
      <alignment vertical="center"/>
    </xf>
    <xf numFmtId="0" fontId="0" fillId="0" borderId="40" xfId="0" applyBorder="1" applyAlignment="1">
      <alignment vertical="center"/>
    </xf>
    <xf numFmtId="0" fontId="43" fillId="0" borderId="41" xfId="0" applyFont="1" applyBorder="1" applyAlignment="1">
      <alignment vertical="center"/>
    </xf>
    <xf numFmtId="0" fontId="3" fillId="0" borderId="0" xfId="0" applyFont="1" applyAlignment="1">
      <alignment horizontal="right" vertical="center"/>
    </xf>
    <xf numFmtId="0" fontId="49" fillId="14" borderId="0" xfId="0" applyFont="1" applyFill="1" applyAlignment="1">
      <alignment horizontal="center" vertical="center"/>
    </xf>
    <xf numFmtId="0" fontId="50" fillId="14" borderId="0" xfId="0" applyFont="1" applyFill="1" applyAlignment="1">
      <alignment horizontal="center" vertical="center"/>
    </xf>
    <xf numFmtId="0" fontId="3" fillId="0" borderId="0" xfId="0" applyFont="1" applyAlignment="1">
      <alignment horizontal="center" vertical="center"/>
    </xf>
    <xf numFmtId="0" fontId="0" fillId="0" borderId="0" xfId="0" applyFont="1" applyAlignment="1">
      <alignment horizontal="center" vertical="center"/>
    </xf>
    <xf numFmtId="0" fontId="0" fillId="0" borderId="0" xfId="0" applyFont="1" applyAlignment="1">
      <alignment vertical="center"/>
    </xf>
    <xf numFmtId="0" fontId="5" fillId="0" borderId="64" xfId="0" applyFont="1" applyBorder="1" applyAlignment="1">
      <alignment horizontal="center" vertical="center"/>
    </xf>
    <xf numFmtId="0" fontId="5" fillId="0" borderId="64" xfId="0" applyFont="1" applyBorder="1" applyAlignment="1">
      <alignment horizontal="center" vertical="center" shrinkToFit="1"/>
    </xf>
    <xf numFmtId="0" fontId="5" fillId="0" borderId="67" xfId="0" applyFont="1" applyBorder="1" applyAlignment="1">
      <alignment horizontal="center" vertical="center"/>
    </xf>
    <xf numFmtId="0" fontId="5" fillId="0" borderId="53" xfId="0" applyFont="1" applyBorder="1" applyAlignment="1">
      <alignment horizontal="center" vertical="center"/>
    </xf>
    <xf numFmtId="0" fontId="0" fillId="0" borderId="53" xfId="0" applyBorder="1" applyAlignment="1">
      <alignment horizontal="center" vertical="center"/>
    </xf>
    <xf numFmtId="0" fontId="0" fillId="0" borderId="54" xfId="0" applyBorder="1" applyAlignment="1">
      <alignment horizontal="center" vertical="center"/>
    </xf>
    <xf numFmtId="0" fontId="5" fillId="0" borderId="64" xfId="0" applyFont="1" applyBorder="1" applyAlignment="1">
      <alignment horizontal="center" vertical="center" wrapText="1"/>
    </xf>
    <xf numFmtId="0" fontId="0" fillId="0" borderId="64" xfId="0" applyBorder="1" applyAlignment="1">
      <alignment horizontal="center" vertical="center" wrapText="1"/>
    </xf>
  </cellXfs>
  <cellStyles count="5">
    <cellStyle name="ハイパーリンク" xfId="4" builtinId="8"/>
    <cellStyle name="桁区切り" xfId="3" builtinId="6"/>
    <cellStyle name="桁区切り 2" xfId="2" xr:uid="{00000000-0005-0000-0000-000002000000}"/>
    <cellStyle name="標準" xfId="0" builtinId="0"/>
    <cellStyle name="標準 2" xfId="1" xr:uid="{00000000-0005-0000-0000-000004000000}"/>
  </cellStyles>
  <dxfs count="109">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66"/>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color rgb="FF9C0006"/>
      </font>
      <fill>
        <patternFill>
          <bgColor rgb="FFFFFF99"/>
        </patternFill>
      </fill>
    </dxf>
    <dxf>
      <font>
        <color rgb="FF9C0006"/>
      </font>
      <fill>
        <patternFill>
          <bgColor rgb="FFFFFF99"/>
        </patternFill>
      </fill>
    </dxf>
    <dxf>
      <font>
        <b/>
        <i val="0"/>
        <color rgb="FF0000FF"/>
      </font>
    </dxf>
    <dxf>
      <font>
        <b/>
        <i val="0"/>
        <color rgb="FF0000FF"/>
      </font>
    </dxf>
    <dxf>
      <font>
        <b/>
        <i val="0"/>
        <color rgb="FF0000FF"/>
      </font>
    </dxf>
    <dxf>
      <font>
        <b/>
        <i val="0"/>
        <color rgb="FF0000FF"/>
      </font>
    </dxf>
    <dxf>
      <font>
        <b/>
        <i val="0"/>
        <color rgb="FF0000FF"/>
      </font>
    </dxf>
    <dxf>
      <font>
        <color rgb="FF9C0006"/>
      </font>
      <fill>
        <patternFill>
          <bgColor rgb="FFFFFF99"/>
        </patternFill>
      </fill>
    </dxf>
    <dxf>
      <font>
        <b/>
        <i val="0"/>
        <color rgb="FF0000FF"/>
      </font>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ill>
        <patternFill>
          <bgColor rgb="FFFFFFCC"/>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
      <font>
        <color rgb="FF9C0006"/>
      </font>
      <fill>
        <patternFill>
          <bgColor rgb="FFFFFF99"/>
        </patternFill>
      </fill>
    </dxf>
  </dxfs>
  <tableStyles count="0" defaultTableStyle="TableStyleMedium2" defaultPivotStyle="PivotStyleLight16"/>
  <colors>
    <mruColors>
      <color rgb="FF0000FF"/>
      <color rgb="FFFFCCFF"/>
      <color rgb="FFFF00FF"/>
      <color rgb="FFFFFF99"/>
      <color rgb="FFFFCC99"/>
      <color rgb="FF66FF66"/>
      <color rgb="FFFFFFCC"/>
      <color rgb="FFFFFF66"/>
      <color rgb="FFFF66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checked="Checked"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4</xdr:col>
      <xdr:colOff>114300</xdr:colOff>
      <xdr:row>2</xdr:row>
      <xdr:rowOff>38100</xdr:rowOff>
    </xdr:from>
    <xdr:to>
      <xdr:col>6</xdr:col>
      <xdr:colOff>9525</xdr:colOff>
      <xdr:row>2</xdr:row>
      <xdr:rowOff>342900</xdr:rowOff>
    </xdr:to>
    <xdr:sp macro="" textlink="">
      <xdr:nvSpPr>
        <xdr:cNvPr id="13" name="吹き出し: 四角形 12">
          <a:extLst>
            <a:ext uri="{FF2B5EF4-FFF2-40B4-BE49-F238E27FC236}">
              <a16:creationId xmlns:a16="http://schemas.microsoft.com/office/drawing/2014/main" id="{00000000-0008-0000-0000-00000D000000}"/>
            </a:ext>
          </a:extLst>
        </xdr:cNvPr>
        <xdr:cNvSpPr/>
      </xdr:nvSpPr>
      <xdr:spPr>
        <a:xfrm>
          <a:off x="5105400" y="638175"/>
          <a:ext cx="1409700" cy="304800"/>
        </a:xfrm>
        <a:prstGeom prst="wedgeRectCallout">
          <a:avLst>
            <a:gd name="adj1" fmla="val -32320"/>
            <a:gd name="adj2" fmla="val 503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7</xdr:col>
      <xdr:colOff>114300</xdr:colOff>
      <xdr:row>8</xdr:row>
      <xdr:rowOff>314325</xdr:rowOff>
    </xdr:from>
    <xdr:to>
      <xdr:col>7</xdr:col>
      <xdr:colOff>590550</xdr:colOff>
      <xdr:row>8</xdr:row>
      <xdr:rowOff>619125</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8467725" y="351472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6</xdr:row>
      <xdr:rowOff>38100</xdr:rowOff>
    </xdr:from>
    <xdr:to>
      <xdr:col>7</xdr:col>
      <xdr:colOff>542925</xdr:colOff>
      <xdr:row>6</xdr:row>
      <xdr:rowOff>342900</xdr:rowOff>
    </xdr:to>
    <xdr:sp macro="" textlink="">
      <xdr:nvSpPr>
        <xdr:cNvPr id="3" name="矢印: 右 2">
          <a:extLst>
            <a:ext uri="{FF2B5EF4-FFF2-40B4-BE49-F238E27FC236}">
              <a16:creationId xmlns:a16="http://schemas.microsoft.com/office/drawing/2014/main" id="{00000000-0008-0000-0000-000003000000}"/>
            </a:ext>
          </a:extLst>
        </xdr:cNvPr>
        <xdr:cNvSpPr/>
      </xdr:nvSpPr>
      <xdr:spPr>
        <a:xfrm>
          <a:off x="8420100" y="226695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704850</xdr:colOff>
      <xdr:row>8</xdr:row>
      <xdr:rowOff>838203</xdr:rowOff>
    </xdr:from>
    <xdr:to>
      <xdr:col>4</xdr:col>
      <xdr:colOff>1009650</xdr:colOff>
      <xdr:row>10</xdr:row>
      <xdr:rowOff>9528</xdr:rowOff>
    </xdr:to>
    <xdr:sp macro="" textlink="">
      <xdr:nvSpPr>
        <xdr:cNvPr id="4" name="矢印: 右 3">
          <a:extLst>
            <a:ext uri="{FF2B5EF4-FFF2-40B4-BE49-F238E27FC236}">
              <a16:creationId xmlns:a16="http://schemas.microsoft.com/office/drawing/2014/main" id="{00000000-0008-0000-0000-000004000000}"/>
            </a:ext>
          </a:extLst>
        </xdr:cNvPr>
        <xdr:cNvSpPr/>
      </xdr:nvSpPr>
      <xdr:spPr>
        <a:xfrm rot="5400000">
          <a:off x="5467350" y="3971928"/>
          <a:ext cx="762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523875</xdr:colOff>
      <xdr:row>6</xdr:row>
      <xdr:rowOff>323854</xdr:rowOff>
    </xdr:from>
    <xdr:to>
      <xdr:col>4</xdr:col>
      <xdr:colOff>828675</xdr:colOff>
      <xdr:row>7</xdr:row>
      <xdr:rowOff>552454</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rot="5400000">
          <a:off x="5824537" y="2919417"/>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5</xdr:row>
      <xdr:rowOff>19055</xdr:rowOff>
    </xdr:from>
    <xdr:to>
      <xdr:col>4</xdr:col>
      <xdr:colOff>628650</xdr:colOff>
      <xdr:row>6</xdr:row>
      <xdr:rowOff>4</xdr:rowOff>
    </xdr:to>
    <xdr:sp macro="" textlink="">
      <xdr:nvSpPr>
        <xdr:cNvPr id="6" name="矢印: 右 5">
          <a:extLst>
            <a:ext uri="{FF2B5EF4-FFF2-40B4-BE49-F238E27FC236}">
              <a16:creationId xmlns:a16="http://schemas.microsoft.com/office/drawing/2014/main" id="{00000000-0008-0000-0000-000006000000}"/>
            </a:ext>
          </a:extLst>
        </xdr:cNvPr>
        <xdr:cNvSpPr/>
      </xdr:nvSpPr>
      <xdr:spPr>
        <a:xfrm rot="5400000">
          <a:off x="5748338" y="1900242"/>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17</xdr:row>
      <xdr:rowOff>38100</xdr:rowOff>
    </xdr:from>
    <xdr:to>
      <xdr:col>7</xdr:col>
      <xdr:colOff>542925</xdr:colOff>
      <xdr:row>17</xdr:row>
      <xdr:rowOff>342900</xdr:rowOff>
    </xdr:to>
    <xdr:sp macro="" textlink="">
      <xdr:nvSpPr>
        <xdr:cNvPr id="8" name="矢印: 右 7">
          <a:extLst>
            <a:ext uri="{FF2B5EF4-FFF2-40B4-BE49-F238E27FC236}">
              <a16:creationId xmlns:a16="http://schemas.microsoft.com/office/drawing/2014/main" id="{00000000-0008-0000-0000-000008000000}"/>
            </a:ext>
          </a:extLst>
        </xdr:cNvPr>
        <xdr:cNvSpPr/>
      </xdr:nvSpPr>
      <xdr:spPr>
        <a:xfrm>
          <a:off x="7886700" y="248602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390525</xdr:colOff>
      <xdr:row>20</xdr:row>
      <xdr:rowOff>28576</xdr:rowOff>
    </xdr:from>
    <xdr:to>
      <xdr:col>4</xdr:col>
      <xdr:colOff>695325</xdr:colOff>
      <xdr:row>20</xdr:row>
      <xdr:rowOff>514351</xdr:rowOff>
    </xdr:to>
    <xdr:sp macro="" textlink="">
      <xdr:nvSpPr>
        <xdr:cNvPr id="9" name="矢印: 右 8">
          <a:extLst>
            <a:ext uri="{FF2B5EF4-FFF2-40B4-BE49-F238E27FC236}">
              <a16:creationId xmlns:a16="http://schemas.microsoft.com/office/drawing/2014/main" id="{00000000-0008-0000-0000-000009000000}"/>
            </a:ext>
          </a:extLst>
        </xdr:cNvPr>
        <xdr:cNvSpPr/>
      </xdr:nvSpPr>
      <xdr:spPr>
        <a:xfrm rot="5400000">
          <a:off x="5748337" y="4443414"/>
          <a:ext cx="4857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17</xdr:row>
      <xdr:rowOff>361953</xdr:rowOff>
    </xdr:from>
    <xdr:to>
      <xdr:col>4</xdr:col>
      <xdr:colOff>647700</xdr:colOff>
      <xdr:row>18</xdr:row>
      <xdr:rowOff>533403</xdr:rowOff>
    </xdr:to>
    <xdr:sp macro="" textlink="">
      <xdr:nvSpPr>
        <xdr:cNvPr id="10" name="矢印: 右 9">
          <a:extLst>
            <a:ext uri="{FF2B5EF4-FFF2-40B4-BE49-F238E27FC236}">
              <a16:creationId xmlns:a16="http://schemas.microsoft.com/office/drawing/2014/main" id="{00000000-0008-0000-0000-00000A000000}"/>
            </a:ext>
          </a:extLst>
        </xdr:cNvPr>
        <xdr:cNvSpPr/>
      </xdr:nvSpPr>
      <xdr:spPr>
        <a:xfrm rot="5400000">
          <a:off x="5672137" y="7453316"/>
          <a:ext cx="54292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16</xdr:row>
      <xdr:rowOff>19055</xdr:rowOff>
    </xdr:from>
    <xdr:to>
      <xdr:col>4</xdr:col>
      <xdr:colOff>628650</xdr:colOff>
      <xdr:row>17</xdr:row>
      <xdr:rowOff>4</xdr:rowOff>
    </xdr:to>
    <xdr:sp macro="" textlink="">
      <xdr:nvSpPr>
        <xdr:cNvPr id="11" name="矢印: 右 10">
          <a:extLst>
            <a:ext uri="{FF2B5EF4-FFF2-40B4-BE49-F238E27FC236}">
              <a16:creationId xmlns:a16="http://schemas.microsoft.com/office/drawing/2014/main" id="{00000000-0008-0000-0000-00000B000000}"/>
            </a:ext>
          </a:extLst>
        </xdr:cNvPr>
        <xdr:cNvSpPr/>
      </xdr:nvSpPr>
      <xdr:spPr>
        <a:xfrm rot="5400000">
          <a:off x="5748338" y="211931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38100</xdr:rowOff>
        </xdr:from>
        <xdr:to>
          <xdr:col>4</xdr:col>
          <xdr:colOff>371475</xdr:colOff>
          <xdr:row>6</xdr:row>
          <xdr:rowOff>304800</xdr:rowOff>
        </xdr:to>
        <xdr:sp macro="" textlink="">
          <xdr:nvSpPr>
            <xdr:cNvPr id="262146" name="Check Box 2" hidden="1">
              <a:extLst>
                <a:ext uri="{63B3BB69-23CF-44E3-9099-C40C66FF867C}">
                  <a14:compatExt spid="_x0000_s262146"/>
                </a:ext>
                <a:ext uri="{FF2B5EF4-FFF2-40B4-BE49-F238E27FC236}">
                  <a16:creationId xmlns:a16="http://schemas.microsoft.com/office/drawing/2014/main" id="{00000000-0008-0000-0000-000002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57150</xdr:rowOff>
        </xdr:from>
        <xdr:to>
          <xdr:col>6</xdr:col>
          <xdr:colOff>333375</xdr:colOff>
          <xdr:row>6</xdr:row>
          <xdr:rowOff>323850</xdr:rowOff>
        </xdr:to>
        <xdr:sp macro="" textlink="">
          <xdr:nvSpPr>
            <xdr:cNvPr id="262147" name="Check Box 3" hidden="1">
              <a:extLst>
                <a:ext uri="{63B3BB69-23CF-44E3-9099-C40C66FF867C}">
                  <a14:compatExt spid="_x0000_s262147"/>
                </a:ext>
                <a:ext uri="{FF2B5EF4-FFF2-40B4-BE49-F238E27FC236}">
                  <a16:creationId xmlns:a16="http://schemas.microsoft.com/office/drawing/2014/main" id="{00000000-0008-0000-0000-000003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314325</xdr:rowOff>
        </xdr:from>
        <xdr:to>
          <xdr:col>4</xdr:col>
          <xdr:colOff>381000</xdr:colOff>
          <xdr:row>8</xdr:row>
          <xdr:rowOff>581025</xdr:rowOff>
        </xdr:to>
        <xdr:sp macro="" textlink="">
          <xdr:nvSpPr>
            <xdr:cNvPr id="262148" name="Check Box 4" hidden="1">
              <a:extLst>
                <a:ext uri="{63B3BB69-23CF-44E3-9099-C40C66FF867C}">
                  <a14:compatExt spid="_x0000_s262148"/>
                </a:ext>
                <a:ext uri="{FF2B5EF4-FFF2-40B4-BE49-F238E27FC236}">
                  <a16:creationId xmlns:a16="http://schemas.microsoft.com/office/drawing/2014/main" id="{00000000-0008-0000-0000-000004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304800</xdr:rowOff>
        </xdr:from>
        <xdr:to>
          <xdr:col>6</xdr:col>
          <xdr:colOff>333375</xdr:colOff>
          <xdr:row>8</xdr:row>
          <xdr:rowOff>571500</xdr:rowOff>
        </xdr:to>
        <xdr:sp macro="" textlink="">
          <xdr:nvSpPr>
            <xdr:cNvPr id="262149" name="Check Box 5" hidden="1">
              <a:extLst>
                <a:ext uri="{63B3BB69-23CF-44E3-9099-C40C66FF867C}">
                  <a14:compatExt spid="_x0000_s262149"/>
                </a:ext>
                <a:ext uri="{FF2B5EF4-FFF2-40B4-BE49-F238E27FC236}">
                  <a16:creationId xmlns:a16="http://schemas.microsoft.com/office/drawing/2014/main" id="{00000000-0008-0000-0000-000005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10</xdr:row>
          <xdr:rowOff>76200</xdr:rowOff>
        </xdr:from>
        <xdr:to>
          <xdr:col>2</xdr:col>
          <xdr:colOff>2571750</xdr:colOff>
          <xdr:row>10</xdr:row>
          <xdr:rowOff>342900</xdr:rowOff>
        </xdr:to>
        <xdr:sp macro="" textlink="">
          <xdr:nvSpPr>
            <xdr:cNvPr id="262150" name="Check Box 6" hidden="1">
              <a:extLst>
                <a:ext uri="{63B3BB69-23CF-44E3-9099-C40C66FF867C}">
                  <a14:compatExt spid="_x0000_s262150"/>
                </a:ext>
                <a:ext uri="{FF2B5EF4-FFF2-40B4-BE49-F238E27FC236}">
                  <a16:creationId xmlns:a16="http://schemas.microsoft.com/office/drawing/2014/main" id="{00000000-0008-0000-0000-000006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66675</xdr:rowOff>
        </xdr:from>
        <xdr:to>
          <xdr:col>8</xdr:col>
          <xdr:colOff>352425</xdr:colOff>
          <xdr:row>6</xdr:row>
          <xdr:rowOff>333375</xdr:rowOff>
        </xdr:to>
        <xdr:sp macro="" textlink="">
          <xdr:nvSpPr>
            <xdr:cNvPr id="262151" name="Check Box 7" hidden="1">
              <a:extLst>
                <a:ext uri="{63B3BB69-23CF-44E3-9099-C40C66FF867C}">
                  <a14:compatExt spid="_x0000_s262151"/>
                </a:ext>
                <a:ext uri="{FF2B5EF4-FFF2-40B4-BE49-F238E27FC236}">
                  <a16:creationId xmlns:a16="http://schemas.microsoft.com/office/drawing/2014/main" id="{00000000-0008-0000-0000-000007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361950</xdr:rowOff>
        </xdr:from>
        <xdr:to>
          <xdr:col>8</xdr:col>
          <xdr:colOff>342900</xdr:colOff>
          <xdr:row>8</xdr:row>
          <xdr:rowOff>628650</xdr:rowOff>
        </xdr:to>
        <xdr:sp macro="" textlink="">
          <xdr:nvSpPr>
            <xdr:cNvPr id="262154" name="Check Box 10" hidden="1">
              <a:extLst>
                <a:ext uri="{63B3BB69-23CF-44E3-9099-C40C66FF867C}">
                  <a14:compatExt spid="_x0000_s262154"/>
                </a:ext>
                <a:ext uri="{FF2B5EF4-FFF2-40B4-BE49-F238E27FC236}">
                  <a16:creationId xmlns:a16="http://schemas.microsoft.com/office/drawing/2014/main" id="{00000000-0008-0000-0000-00000A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914400</xdr:colOff>
      <xdr:row>1</xdr:row>
      <xdr:rowOff>76200</xdr:rowOff>
    </xdr:from>
    <xdr:to>
      <xdr:col>9</xdr:col>
      <xdr:colOff>2114550</xdr:colOff>
      <xdr:row>3</xdr:row>
      <xdr:rowOff>142874</xdr:rowOff>
    </xdr:to>
    <xdr:sp macro="" textlink="">
      <xdr:nvSpPr>
        <xdr:cNvPr id="27" name="吹き出し: 四角形 26">
          <a:extLst>
            <a:ext uri="{FF2B5EF4-FFF2-40B4-BE49-F238E27FC236}">
              <a16:creationId xmlns:a16="http://schemas.microsoft.com/office/drawing/2014/main" id="{00000000-0008-0000-0000-00001B000000}"/>
            </a:ext>
          </a:extLst>
        </xdr:cNvPr>
        <xdr:cNvSpPr/>
      </xdr:nvSpPr>
      <xdr:spPr>
        <a:xfrm>
          <a:off x="7419975" y="447675"/>
          <a:ext cx="3305175" cy="666749"/>
        </a:xfrm>
        <a:prstGeom prst="wedgeRectCallout">
          <a:avLst>
            <a:gd name="adj1" fmla="val -2690"/>
            <a:gd name="adj2" fmla="val 59360"/>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有機的管理</a:t>
          </a:r>
          <a:r>
            <a:rPr kumimoji="1" lang="en-US" altLang="ja-JP" sz="1100">
              <a:solidFill>
                <a:schemeClr val="tx1"/>
              </a:solidFill>
            </a:rPr>
            <a:t>2</a:t>
          </a:r>
          <a:r>
            <a:rPr kumimoji="1" lang="ja-JP" altLang="en-US" sz="1100">
              <a:solidFill>
                <a:schemeClr val="tx1"/>
              </a:solidFill>
            </a:rPr>
            <a:t>年目の終了時期を確認し、以下に続くチェックボックスを選んでください</a:t>
          </a:r>
        </a:p>
      </xdr:txBody>
    </xdr:sp>
    <xdr:clientData/>
  </xdr:twoCellAnchor>
  <xdr:twoCellAnchor>
    <xdr:from>
      <xdr:col>7</xdr:col>
      <xdr:colOff>114300</xdr:colOff>
      <xdr:row>19</xdr:row>
      <xdr:rowOff>66675</xdr:rowOff>
    </xdr:from>
    <xdr:to>
      <xdr:col>7</xdr:col>
      <xdr:colOff>590550</xdr:colOff>
      <xdr:row>19</xdr:row>
      <xdr:rowOff>371475</xdr:rowOff>
    </xdr:to>
    <xdr:sp macro="" textlink="">
      <xdr:nvSpPr>
        <xdr:cNvPr id="29" name="矢印: 右 28">
          <a:extLst>
            <a:ext uri="{FF2B5EF4-FFF2-40B4-BE49-F238E27FC236}">
              <a16:creationId xmlns:a16="http://schemas.microsoft.com/office/drawing/2014/main" id="{00000000-0008-0000-0000-00001D000000}"/>
            </a:ext>
          </a:extLst>
        </xdr:cNvPr>
        <xdr:cNvSpPr/>
      </xdr:nvSpPr>
      <xdr:spPr>
        <a:xfrm>
          <a:off x="7677150" y="71913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17</xdr:row>
      <xdr:rowOff>38100</xdr:rowOff>
    </xdr:from>
    <xdr:to>
      <xdr:col>7</xdr:col>
      <xdr:colOff>542925</xdr:colOff>
      <xdr:row>17</xdr:row>
      <xdr:rowOff>342900</xdr:rowOff>
    </xdr:to>
    <xdr:sp macro="" textlink="">
      <xdr:nvSpPr>
        <xdr:cNvPr id="30" name="矢印: 右 29">
          <a:extLst>
            <a:ext uri="{FF2B5EF4-FFF2-40B4-BE49-F238E27FC236}">
              <a16:creationId xmlns:a16="http://schemas.microsoft.com/office/drawing/2014/main" id="{00000000-0008-0000-0000-00001E000000}"/>
            </a:ext>
          </a:extLst>
        </xdr:cNvPr>
        <xdr:cNvSpPr/>
      </xdr:nvSpPr>
      <xdr:spPr>
        <a:xfrm>
          <a:off x="7629525" y="641985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342900</xdr:colOff>
      <xdr:row>17</xdr:row>
      <xdr:rowOff>361953</xdr:rowOff>
    </xdr:from>
    <xdr:to>
      <xdr:col>4</xdr:col>
      <xdr:colOff>647700</xdr:colOff>
      <xdr:row>18</xdr:row>
      <xdr:rowOff>533403</xdr:rowOff>
    </xdr:to>
    <xdr:sp macro="" textlink="">
      <xdr:nvSpPr>
        <xdr:cNvPr id="31" name="矢印: 右 30">
          <a:extLst>
            <a:ext uri="{FF2B5EF4-FFF2-40B4-BE49-F238E27FC236}">
              <a16:creationId xmlns:a16="http://schemas.microsoft.com/office/drawing/2014/main" id="{00000000-0008-0000-0000-00001F000000}"/>
            </a:ext>
          </a:extLst>
        </xdr:cNvPr>
        <xdr:cNvSpPr/>
      </xdr:nvSpPr>
      <xdr:spPr>
        <a:xfrm rot="5400000">
          <a:off x="5295900" y="6781803"/>
          <a:ext cx="381000"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16</xdr:row>
      <xdr:rowOff>19055</xdr:rowOff>
    </xdr:from>
    <xdr:to>
      <xdr:col>4</xdr:col>
      <xdr:colOff>628650</xdr:colOff>
      <xdr:row>17</xdr:row>
      <xdr:rowOff>4</xdr:rowOff>
    </xdr:to>
    <xdr:sp macro="" textlink="">
      <xdr:nvSpPr>
        <xdr:cNvPr id="32" name="矢印: 右 31">
          <a:extLst>
            <a:ext uri="{FF2B5EF4-FFF2-40B4-BE49-F238E27FC236}">
              <a16:creationId xmlns:a16="http://schemas.microsoft.com/office/drawing/2014/main" id="{00000000-0008-0000-0000-000020000000}"/>
            </a:ext>
          </a:extLst>
        </xdr:cNvPr>
        <xdr:cNvSpPr/>
      </xdr:nvSpPr>
      <xdr:spPr>
        <a:xfrm rot="5400000">
          <a:off x="5291138" y="6053142"/>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16</xdr:row>
      <xdr:rowOff>19055</xdr:rowOff>
    </xdr:from>
    <xdr:to>
      <xdr:col>4</xdr:col>
      <xdr:colOff>628650</xdr:colOff>
      <xdr:row>17</xdr:row>
      <xdr:rowOff>4</xdr:rowOff>
    </xdr:to>
    <xdr:sp macro="" textlink="">
      <xdr:nvSpPr>
        <xdr:cNvPr id="34" name="矢印: 右 33">
          <a:extLst>
            <a:ext uri="{FF2B5EF4-FFF2-40B4-BE49-F238E27FC236}">
              <a16:creationId xmlns:a16="http://schemas.microsoft.com/office/drawing/2014/main" id="{00000000-0008-0000-0000-000022000000}"/>
            </a:ext>
          </a:extLst>
        </xdr:cNvPr>
        <xdr:cNvSpPr/>
      </xdr:nvSpPr>
      <xdr:spPr>
        <a:xfrm rot="5400000">
          <a:off x="5291138" y="6053142"/>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17</xdr:row>
          <xdr:rowOff>38100</xdr:rowOff>
        </xdr:from>
        <xdr:to>
          <xdr:col>4</xdr:col>
          <xdr:colOff>371475</xdr:colOff>
          <xdr:row>17</xdr:row>
          <xdr:rowOff>304800</xdr:rowOff>
        </xdr:to>
        <xdr:sp macro="" textlink="">
          <xdr:nvSpPr>
            <xdr:cNvPr id="262155" name="Check Box 11" hidden="1">
              <a:extLst>
                <a:ext uri="{63B3BB69-23CF-44E3-9099-C40C66FF867C}">
                  <a14:compatExt spid="_x0000_s262155"/>
                </a:ext>
                <a:ext uri="{FF2B5EF4-FFF2-40B4-BE49-F238E27FC236}">
                  <a16:creationId xmlns:a16="http://schemas.microsoft.com/office/drawing/2014/main" id="{00000000-0008-0000-0000-00000B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57150</xdr:rowOff>
        </xdr:from>
        <xdr:to>
          <xdr:col>6</xdr:col>
          <xdr:colOff>333375</xdr:colOff>
          <xdr:row>17</xdr:row>
          <xdr:rowOff>323850</xdr:rowOff>
        </xdr:to>
        <xdr:sp macro="" textlink="">
          <xdr:nvSpPr>
            <xdr:cNvPr id="262156" name="Check Box 12" hidden="1">
              <a:extLst>
                <a:ext uri="{63B3BB69-23CF-44E3-9099-C40C66FF867C}">
                  <a14:compatExt spid="_x0000_s262156"/>
                </a:ext>
                <a:ext uri="{FF2B5EF4-FFF2-40B4-BE49-F238E27FC236}">
                  <a16:creationId xmlns:a16="http://schemas.microsoft.com/office/drawing/2014/main" id="{00000000-0008-0000-0000-00000C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85725</xdr:rowOff>
        </xdr:from>
        <xdr:to>
          <xdr:col>4</xdr:col>
          <xdr:colOff>371475</xdr:colOff>
          <xdr:row>19</xdr:row>
          <xdr:rowOff>352425</xdr:rowOff>
        </xdr:to>
        <xdr:sp macro="" textlink="">
          <xdr:nvSpPr>
            <xdr:cNvPr id="262157" name="Check Box 13" hidden="1">
              <a:extLst>
                <a:ext uri="{63B3BB69-23CF-44E3-9099-C40C66FF867C}">
                  <a14:compatExt spid="_x0000_s262157"/>
                </a:ext>
                <a:ext uri="{FF2B5EF4-FFF2-40B4-BE49-F238E27FC236}">
                  <a16:creationId xmlns:a16="http://schemas.microsoft.com/office/drawing/2014/main" id="{00000000-0008-0000-0000-00000D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57150</xdr:rowOff>
        </xdr:from>
        <xdr:to>
          <xdr:col>6</xdr:col>
          <xdr:colOff>333375</xdr:colOff>
          <xdr:row>19</xdr:row>
          <xdr:rowOff>323850</xdr:rowOff>
        </xdr:to>
        <xdr:sp macro="" textlink="">
          <xdr:nvSpPr>
            <xdr:cNvPr id="262158" name="Check Box 14" hidden="1">
              <a:extLst>
                <a:ext uri="{63B3BB69-23CF-44E3-9099-C40C66FF867C}">
                  <a14:compatExt spid="_x0000_s262158"/>
                </a:ext>
                <a:ext uri="{FF2B5EF4-FFF2-40B4-BE49-F238E27FC236}">
                  <a16:creationId xmlns:a16="http://schemas.microsoft.com/office/drawing/2014/main" id="{00000000-0008-0000-0000-00000E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2524125</xdr:colOff>
          <xdr:row>21</xdr:row>
          <xdr:rowOff>38100</xdr:rowOff>
        </xdr:from>
        <xdr:to>
          <xdr:col>2</xdr:col>
          <xdr:colOff>2828925</xdr:colOff>
          <xdr:row>21</xdr:row>
          <xdr:rowOff>304800</xdr:rowOff>
        </xdr:to>
        <xdr:sp macro="" textlink="">
          <xdr:nvSpPr>
            <xdr:cNvPr id="262159" name="Check Box 15" hidden="1">
              <a:extLst>
                <a:ext uri="{63B3BB69-23CF-44E3-9099-C40C66FF867C}">
                  <a14:compatExt spid="_x0000_s262159"/>
                </a:ext>
                <a:ext uri="{FF2B5EF4-FFF2-40B4-BE49-F238E27FC236}">
                  <a16:creationId xmlns:a16="http://schemas.microsoft.com/office/drawing/2014/main" id="{00000000-0008-0000-0000-00000F0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695325</xdr:colOff>
      <xdr:row>2</xdr:row>
      <xdr:rowOff>342900</xdr:rowOff>
    </xdr:from>
    <xdr:to>
      <xdr:col>4</xdr:col>
      <xdr:colOff>819150</xdr:colOff>
      <xdr:row>4</xdr:row>
      <xdr:rowOff>114300</xdr:rowOff>
    </xdr:to>
    <xdr:cxnSp macro="">
      <xdr:nvCxnSpPr>
        <xdr:cNvPr id="14" name="直線矢印コネクタ 13">
          <a:extLst>
            <a:ext uri="{FF2B5EF4-FFF2-40B4-BE49-F238E27FC236}">
              <a16:creationId xmlns:a16="http://schemas.microsoft.com/office/drawing/2014/main" id="{00000000-0008-0000-0000-00000E000000}"/>
            </a:ext>
          </a:extLst>
        </xdr:cNvPr>
        <xdr:cNvCxnSpPr>
          <a:stCxn id="13" idx="2"/>
        </xdr:cNvCxnSpPr>
      </xdr:nvCxnSpPr>
      <xdr:spPr>
        <a:xfrm flipH="1">
          <a:off x="5686425" y="942975"/>
          <a:ext cx="123825"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952500</xdr:colOff>
      <xdr:row>12</xdr:row>
      <xdr:rowOff>28575</xdr:rowOff>
    </xdr:from>
    <xdr:to>
      <xdr:col>9</xdr:col>
      <xdr:colOff>2152650</xdr:colOff>
      <xdr:row>14</xdr:row>
      <xdr:rowOff>161924</xdr:rowOff>
    </xdr:to>
    <xdr:sp macro="" textlink="">
      <xdr:nvSpPr>
        <xdr:cNvPr id="33" name="吹き出し: 四角形 32">
          <a:extLst>
            <a:ext uri="{FF2B5EF4-FFF2-40B4-BE49-F238E27FC236}">
              <a16:creationId xmlns:a16="http://schemas.microsoft.com/office/drawing/2014/main" id="{00000000-0008-0000-0000-000021000000}"/>
            </a:ext>
          </a:extLst>
        </xdr:cNvPr>
        <xdr:cNvSpPr/>
      </xdr:nvSpPr>
      <xdr:spPr>
        <a:xfrm>
          <a:off x="7458075" y="5133975"/>
          <a:ext cx="3305175" cy="666749"/>
        </a:xfrm>
        <a:prstGeom prst="wedgeRectCallout">
          <a:avLst>
            <a:gd name="adj1" fmla="val -5572"/>
            <a:gd name="adj2" fmla="val 63646"/>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有機的管理３年目の終了時期を確認し、以下に続くチェックボックスを選んでください</a:t>
          </a:r>
        </a:p>
      </xdr:txBody>
    </xdr:sp>
    <xdr:clientData/>
  </xdr:twoCellAnchor>
  <xdr:twoCellAnchor>
    <xdr:from>
      <xdr:col>3</xdr:col>
      <xdr:colOff>381000</xdr:colOff>
      <xdr:row>12</xdr:row>
      <xdr:rowOff>95250</xdr:rowOff>
    </xdr:from>
    <xdr:to>
      <xdr:col>4</xdr:col>
      <xdr:colOff>1104900</xdr:colOff>
      <xdr:row>13</xdr:row>
      <xdr:rowOff>238125</xdr:rowOff>
    </xdr:to>
    <xdr:sp macro="" textlink="">
      <xdr:nvSpPr>
        <xdr:cNvPr id="35" name="吹き出し: 四角形 34">
          <a:extLst>
            <a:ext uri="{FF2B5EF4-FFF2-40B4-BE49-F238E27FC236}">
              <a16:creationId xmlns:a16="http://schemas.microsoft.com/office/drawing/2014/main" id="{00000000-0008-0000-0000-000023000000}"/>
            </a:ext>
          </a:extLst>
        </xdr:cNvPr>
        <xdr:cNvSpPr/>
      </xdr:nvSpPr>
      <xdr:spPr>
        <a:xfrm>
          <a:off x="4686300" y="5200650"/>
          <a:ext cx="1409700" cy="304800"/>
        </a:xfrm>
        <a:prstGeom prst="wedgeRectCallout">
          <a:avLst>
            <a:gd name="adj1" fmla="val -32320"/>
            <a:gd name="adj2" fmla="val 503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4</xdr:col>
      <xdr:colOff>781050</xdr:colOff>
      <xdr:row>13</xdr:row>
      <xdr:rowOff>247650</xdr:rowOff>
    </xdr:from>
    <xdr:to>
      <xdr:col>4</xdr:col>
      <xdr:colOff>904875</xdr:colOff>
      <xdr:row>15</xdr:row>
      <xdr:rowOff>19050</xdr:rowOff>
    </xdr:to>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H="1">
          <a:off x="5772150" y="5514975"/>
          <a:ext cx="123825"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114300</xdr:colOff>
      <xdr:row>8</xdr:row>
      <xdr:rowOff>314325</xdr:rowOff>
    </xdr:from>
    <xdr:to>
      <xdr:col>7</xdr:col>
      <xdr:colOff>590550</xdr:colOff>
      <xdr:row>8</xdr:row>
      <xdr:rowOff>619125</xdr:rowOff>
    </xdr:to>
    <xdr:sp macro="" textlink="">
      <xdr:nvSpPr>
        <xdr:cNvPr id="2" name="矢印: 右 1">
          <a:extLst>
            <a:ext uri="{FF2B5EF4-FFF2-40B4-BE49-F238E27FC236}">
              <a16:creationId xmlns:a16="http://schemas.microsoft.com/office/drawing/2014/main" id="{00000000-0008-0000-0100-000002000000}"/>
            </a:ext>
          </a:extLst>
        </xdr:cNvPr>
        <xdr:cNvSpPr/>
      </xdr:nvSpPr>
      <xdr:spPr>
        <a:xfrm>
          <a:off x="7677150" y="321945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6</xdr:row>
      <xdr:rowOff>38100</xdr:rowOff>
    </xdr:from>
    <xdr:to>
      <xdr:col>7</xdr:col>
      <xdr:colOff>542925</xdr:colOff>
      <xdr:row>6</xdr:row>
      <xdr:rowOff>342900</xdr:rowOff>
    </xdr:to>
    <xdr:sp macro="" textlink="">
      <xdr:nvSpPr>
        <xdr:cNvPr id="3" name="矢印: 右 2">
          <a:extLst>
            <a:ext uri="{FF2B5EF4-FFF2-40B4-BE49-F238E27FC236}">
              <a16:creationId xmlns:a16="http://schemas.microsoft.com/office/drawing/2014/main" id="{00000000-0008-0000-0100-000003000000}"/>
            </a:ext>
          </a:extLst>
        </xdr:cNvPr>
        <xdr:cNvSpPr/>
      </xdr:nvSpPr>
      <xdr:spPr>
        <a:xfrm>
          <a:off x="7629525" y="19716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9</xdr:row>
      <xdr:rowOff>19050</xdr:rowOff>
    </xdr:from>
    <xdr:to>
      <xdr:col>4</xdr:col>
      <xdr:colOff>857250</xdr:colOff>
      <xdr:row>10</xdr:row>
      <xdr:rowOff>28578</xdr:rowOff>
    </xdr:to>
    <xdr:sp macro="" textlink="">
      <xdr:nvSpPr>
        <xdr:cNvPr id="4" name="矢印: 右 3">
          <a:extLst>
            <a:ext uri="{FF2B5EF4-FFF2-40B4-BE49-F238E27FC236}">
              <a16:creationId xmlns:a16="http://schemas.microsoft.com/office/drawing/2014/main" id="{00000000-0008-0000-0100-000004000000}"/>
            </a:ext>
          </a:extLst>
        </xdr:cNvPr>
        <xdr:cNvSpPr/>
      </xdr:nvSpPr>
      <xdr:spPr>
        <a:xfrm rot="5400000">
          <a:off x="5348286" y="4024314"/>
          <a:ext cx="695328"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552450</xdr:colOff>
      <xdr:row>7</xdr:row>
      <xdr:rowOff>5</xdr:rowOff>
    </xdr:from>
    <xdr:to>
      <xdr:col>4</xdr:col>
      <xdr:colOff>857250</xdr:colOff>
      <xdr:row>8</xdr:row>
      <xdr:rowOff>5</xdr:rowOff>
    </xdr:to>
    <xdr:sp macro="" textlink="">
      <xdr:nvSpPr>
        <xdr:cNvPr id="5" name="矢印: 右 4">
          <a:extLst>
            <a:ext uri="{FF2B5EF4-FFF2-40B4-BE49-F238E27FC236}">
              <a16:creationId xmlns:a16="http://schemas.microsoft.com/office/drawing/2014/main" id="{00000000-0008-0000-0100-000005000000}"/>
            </a:ext>
          </a:extLst>
        </xdr:cNvPr>
        <xdr:cNvSpPr/>
      </xdr:nvSpPr>
      <xdr:spPr>
        <a:xfrm rot="5400000">
          <a:off x="5395912" y="2452693"/>
          <a:ext cx="6000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5</xdr:row>
      <xdr:rowOff>19055</xdr:rowOff>
    </xdr:from>
    <xdr:to>
      <xdr:col>4</xdr:col>
      <xdr:colOff>628650</xdr:colOff>
      <xdr:row>6</xdr:row>
      <xdr:rowOff>4</xdr:rowOff>
    </xdr:to>
    <xdr:sp macro="" textlink="">
      <xdr:nvSpPr>
        <xdr:cNvPr id="6" name="矢印: 右 5">
          <a:extLst>
            <a:ext uri="{FF2B5EF4-FFF2-40B4-BE49-F238E27FC236}">
              <a16:creationId xmlns:a16="http://schemas.microsoft.com/office/drawing/2014/main" id="{00000000-0008-0000-0100-000006000000}"/>
            </a:ext>
          </a:extLst>
        </xdr:cNvPr>
        <xdr:cNvSpPr/>
      </xdr:nvSpPr>
      <xdr:spPr>
        <a:xfrm rot="5400000">
          <a:off x="5291138" y="160496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114300</xdr:colOff>
      <xdr:row>19</xdr:row>
      <xdr:rowOff>66675</xdr:rowOff>
    </xdr:from>
    <xdr:to>
      <xdr:col>7</xdr:col>
      <xdr:colOff>590550</xdr:colOff>
      <xdr:row>19</xdr:row>
      <xdr:rowOff>371475</xdr:rowOff>
    </xdr:to>
    <xdr:sp macro="" textlink="">
      <xdr:nvSpPr>
        <xdr:cNvPr id="7" name="矢印: 右 6">
          <a:extLst>
            <a:ext uri="{FF2B5EF4-FFF2-40B4-BE49-F238E27FC236}">
              <a16:creationId xmlns:a16="http://schemas.microsoft.com/office/drawing/2014/main" id="{00000000-0008-0000-0100-000007000000}"/>
            </a:ext>
          </a:extLst>
        </xdr:cNvPr>
        <xdr:cNvSpPr/>
      </xdr:nvSpPr>
      <xdr:spPr>
        <a:xfrm>
          <a:off x="7677150" y="7191375"/>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66675</xdr:colOff>
      <xdr:row>17</xdr:row>
      <xdr:rowOff>38100</xdr:rowOff>
    </xdr:from>
    <xdr:to>
      <xdr:col>7</xdr:col>
      <xdr:colOff>542925</xdr:colOff>
      <xdr:row>17</xdr:row>
      <xdr:rowOff>342900</xdr:rowOff>
    </xdr:to>
    <xdr:sp macro="" textlink="">
      <xdr:nvSpPr>
        <xdr:cNvPr id="8" name="矢印: 右 7">
          <a:extLst>
            <a:ext uri="{FF2B5EF4-FFF2-40B4-BE49-F238E27FC236}">
              <a16:creationId xmlns:a16="http://schemas.microsoft.com/office/drawing/2014/main" id="{00000000-0008-0000-0100-000008000000}"/>
            </a:ext>
          </a:extLst>
        </xdr:cNvPr>
        <xdr:cNvSpPr/>
      </xdr:nvSpPr>
      <xdr:spPr>
        <a:xfrm>
          <a:off x="7629525" y="6419850"/>
          <a:ext cx="476250" cy="304800"/>
        </a:xfrm>
        <a:prstGeom prs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962025</xdr:colOff>
      <xdr:row>20</xdr:row>
      <xdr:rowOff>38102</xdr:rowOff>
    </xdr:from>
    <xdr:to>
      <xdr:col>4</xdr:col>
      <xdr:colOff>1266825</xdr:colOff>
      <xdr:row>20</xdr:row>
      <xdr:rowOff>523877</xdr:rowOff>
    </xdr:to>
    <xdr:sp macro="" textlink="">
      <xdr:nvSpPr>
        <xdr:cNvPr id="9" name="矢印: 右 8">
          <a:extLst>
            <a:ext uri="{FF2B5EF4-FFF2-40B4-BE49-F238E27FC236}">
              <a16:creationId xmlns:a16="http://schemas.microsoft.com/office/drawing/2014/main" id="{00000000-0008-0000-0100-000009000000}"/>
            </a:ext>
          </a:extLst>
        </xdr:cNvPr>
        <xdr:cNvSpPr/>
      </xdr:nvSpPr>
      <xdr:spPr>
        <a:xfrm rot="5400000">
          <a:off x="5862637" y="8634415"/>
          <a:ext cx="48577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952500</xdr:colOff>
      <xdr:row>18</xdr:row>
      <xdr:rowOff>28580</xdr:rowOff>
    </xdr:from>
    <xdr:to>
      <xdr:col>4</xdr:col>
      <xdr:colOff>1257300</xdr:colOff>
      <xdr:row>18</xdr:row>
      <xdr:rowOff>571505</xdr:rowOff>
    </xdr:to>
    <xdr:sp macro="" textlink="">
      <xdr:nvSpPr>
        <xdr:cNvPr id="10" name="矢印: 右 9">
          <a:extLst>
            <a:ext uri="{FF2B5EF4-FFF2-40B4-BE49-F238E27FC236}">
              <a16:creationId xmlns:a16="http://schemas.microsoft.com/office/drawing/2014/main" id="{00000000-0008-0000-0100-00000A000000}"/>
            </a:ext>
          </a:extLst>
        </xdr:cNvPr>
        <xdr:cNvSpPr/>
      </xdr:nvSpPr>
      <xdr:spPr>
        <a:xfrm rot="5400000">
          <a:off x="5824537" y="7119943"/>
          <a:ext cx="542925"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323850</xdr:colOff>
      <xdr:row>16</xdr:row>
      <xdr:rowOff>19055</xdr:rowOff>
    </xdr:from>
    <xdr:to>
      <xdr:col>4</xdr:col>
      <xdr:colOff>628650</xdr:colOff>
      <xdr:row>17</xdr:row>
      <xdr:rowOff>4</xdr:rowOff>
    </xdr:to>
    <xdr:sp macro="" textlink="">
      <xdr:nvSpPr>
        <xdr:cNvPr id="11" name="矢印: 右 10">
          <a:extLst>
            <a:ext uri="{FF2B5EF4-FFF2-40B4-BE49-F238E27FC236}">
              <a16:creationId xmlns:a16="http://schemas.microsoft.com/office/drawing/2014/main" id="{00000000-0008-0000-0100-00000B000000}"/>
            </a:ext>
          </a:extLst>
        </xdr:cNvPr>
        <xdr:cNvSpPr/>
      </xdr:nvSpPr>
      <xdr:spPr>
        <a:xfrm rot="5400000">
          <a:off x="5291138" y="6053142"/>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6</xdr:row>
          <xdr:rowOff>38100</xdr:rowOff>
        </xdr:from>
        <xdr:to>
          <xdr:col>4</xdr:col>
          <xdr:colOff>371475</xdr:colOff>
          <xdr:row>6</xdr:row>
          <xdr:rowOff>304800</xdr:rowOff>
        </xdr:to>
        <xdr:sp macro="" textlink="">
          <xdr:nvSpPr>
            <xdr:cNvPr id="274433" name="Check Box 1" hidden="1">
              <a:extLst>
                <a:ext uri="{63B3BB69-23CF-44E3-9099-C40C66FF867C}">
                  <a14:compatExt spid="_x0000_s274433"/>
                </a:ext>
                <a:ext uri="{FF2B5EF4-FFF2-40B4-BE49-F238E27FC236}">
                  <a16:creationId xmlns:a16="http://schemas.microsoft.com/office/drawing/2014/main" id="{00000000-0008-0000-0100-000001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6</xdr:row>
          <xdr:rowOff>57150</xdr:rowOff>
        </xdr:from>
        <xdr:to>
          <xdr:col>6</xdr:col>
          <xdr:colOff>333375</xdr:colOff>
          <xdr:row>6</xdr:row>
          <xdr:rowOff>323850</xdr:rowOff>
        </xdr:to>
        <xdr:sp macro="" textlink="">
          <xdr:nvSpPr>
            <xdr:cNvPr id="274434" name="Check Box 2" hidden="1">
              <a:extLst>
                <a:ext uri="{63B3BB69-23CF-44E3-9099-C40C66FF867C}">
                  <a14:compatExt spid="_x0000_s274434"/>
                </a:ext>
                <a:ext uri="{FF2B5EF4-FFF2-40B4-BE49-F238E27FC236}">
                  <a16:creationId xmlns:a16="http://schemas.microsoft.com/office/drawing/2014/main" id="{00000000-0008-0000-0100-000002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76200</xdr:colOff>
          <xdr:row>8</xdr:row>
          <xdr:rowOff>314325</xdr:rowOff>
        </xdr:from>
        <xdr:to>
          <xdr:col>4</xdr:col>
          <xdr:colOff>381000</xdr:colOff>
          <xdr:row>8</xdr:row>
          <xdr:rowOff>581025</xdr:rowOff>
        </xdr:to>
        <xdr:sp macro="" textlink="">
          <xdr:nvSpPr>
            <xdr:cNvPr id="274435" name="Check Box 3" hidden="1">
              <a:extLst>
                <a:ext uri="{63B3BB69-23CF-44E3-9099-C40C66FF867C}">
                  <a14:compatExt spid="_x0000_s274435"/>
                </a:ext>
                <a:ext uri="{FF2B5EF4-FFF2-40B4-BE49-F238E27FC236}">
                  <a16:creationId xmlns:a16="http://schemas.microsoft.com/office/drawing/2014/main" id="{00000000-0008-0000-0100-000003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8</xdr:row>
          <xdr:rowOff>304800</xdr:rowOff>
        </xdr:from>
        <xdr:to>
          <xdr:col>6</xdr:col>
          <xdr:colOff>333375</xdr:colOff>
          <xdr:row>8</xdr:row>
          <xdr:rowOff>571500</xdr:rowOff>
        </xdr:to>
        <xdr:sp macro="" textlink="">
          <xdr:nvSpPr>
            <xdr:cNvPr id="274436" name="Check Box 4" hidden="1">
              <a:extLst>
                <a:ext uri="{63B3BB69-23CF-44E3-9099-C40C66FF867C}">
                  <a14:compatExt spid="_x0000_s274436"/>
                </a:ext>
                <a:ext uri="{FF2B5EF4-FFF2-40B4-BE49-F238E27FC236}">
                  <a16:creationId xmlns:a16="http://schemas.microsoft.com/office/drawing/2014/main" id="{00000000-0008-0000-0100-000004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2266950</xdr:colOff>
          <xdr:row>10</xdr:row>
          <xdr:rowOff>76200</xdr:rowOff>
        </xdr:from>
        <xdr:to>
          <xdr:col>2</xdr:col>
          <xdr:colOff>2571750</xdr:colOff>
          <xdr:row>10</xdr:row>
          <xdr:rowOff>342900</xdr:rowOff>
        </xdr:to>
        <xdr:sp macro="" textlink="">
          <xdr:nvSpPr>
            <xdr:cNvPr id="274437" name="Check Box 5" hidden="1">
              <a:extLst>
                <a:ext uri="{63B3BB69-23CF-44E3-9099-C40C66FF867C}">
                  <a14:compatExt spid="_x0000_s274437"/>
                </a:ext>
                <a:ext uri="{FF2B5EF4-FFF2-40B4-BE49-F238E27FC236}">
                  <a16:creationId xmlns:a16="http://schemas.microsoft.com/office/drawing/2014/main" id="{00000000-0008-0000-0100-000005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xdr:colOff>
          <xdr:row>6</xdr:row>
          <xdr:rowOff>66675</xdr:rowOff>
        </xdr:from>
        <xdr:to>
          <xdr:col>8</xdr:col>
          <xdr:colOff>352425</xdr:colOff>
          <xdr:row>6</xdr:row>
          <xdr:rowOff>333375</xdr:rowOff>
        </xdr:to>
        <xdr:sp macro="" textlink="">
          <xdr:nvSpPr>
            <xdr:cNvPr id="274438" name="Check Box 6" hidden="1">
              <a:extLst>
                <a:ext uri="{63B3BB69-23CF-44E3-9099-C40C66FF867C}">
                  <a14:compatExt spid="_x0000_s274438"/>
                </a:ext>
                <a:ext uri="{FF2B5EF4-FFF2-40B4-BE49-F238E27FC236}">
                  <a16:creationId xmlns:a16="http://schemas.microsoft.com/office/drawing/2014/main" id="{00000000-0008-0000-0100-000006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38100</xdr:colOff>
          <xdr:row>8</xdr:row>
          <xdr:rowOff>361950</xdr:rowOff>
        </xdr:from>
        <xdr:to>
          <xdr:col>8</xdr:col>
          <xdr:colOff>342900</xdr:colOff>
          <xdr:row>8</xdr:row>
          <xdr:rowOff>628650</xdr:rowOff>
        </xdr:to>
        <xdr:sp macro="" textlink="">
          <xdr:nvSpPr>
            <xdr:cNvPr id="274439" name="Check Box 7" hidden="1">
              <a:extLst>
                <a:ext uri="{63B3BB69-23CF-44E3-9099-C40C66FF867C}">
                  <a14:compatExt spid="_x0000_s274439"/>
                </a:ext>
                <a:ext uri="{FF2B5EF4-FFF2-40B4-BE49-F238E27FC236}">
                  <a16:creationId xmlns:a16="http://schemas.microsoft.com/office/drawing/2014/main" id="{00000000-0008-0000-0100-000007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685799</xdr:colOff>
      <xdr:row>9</xdr:row>
      <xdr:rowOff>38100</xdr:rowOff>
    </xdr:from>
    <xdr:to>
      <xdr:col>4</xdr:col>
      <xdr:colOff>152400</xdr:colOff>
      <xdr:row>9</xdr:row>
      <xdr:rowOff>647699</xdr:rowOff>
    </xdr:to>
    <xdr:sp macro="" textlink="">
      <xdr:nvSpPr>
        <xdr:cNvPr id="20" name="吹き出し: 四角形 19">
          <a:extLst>
            <a:ext uri="{FF2B5EF4-FFF2-40B4-BE49-F238E27FC236}">
              <a16:creationId xmlns:a16="http://schemas.microsoft.com/office/drawing/2014/main" id="{00000000-0008-0000-0100-000014000000}"/>
            </a:ext>
          </a:extLst>
        </xdr:cNvPr>
        <xdr:cNvSpPr/>
      </xdr:nvSpPr>
      <xdr:spPr>
        <a:xfrm>
          <a:off x="914399" y="3848100"/>
          <a:ext cx="4229101" cy="609599"/>
        </a:xfrm>
        <a:prstGeom prst="wedgeRectCallout">
          <a:avLst>
            <a:gd name="adj1" fmla="val 48235"/>
            <a:gd name="adj2" fmla="val -127799"/>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例１）有機的管理開始日：</a:t>
          </a:r>
          <a:r>
            <a:rPr kumimoji="1" lang="en-US" altLang="ja-JP" sz="1000">
              <a:solidFill>
                <a:srgbClr val="FF0000"/>
              </a:solidFill>
            </a:rPr>
            <a:t>R5.3.5  </a:t>
          </a:r>
          <a:r>
            <a:rPr kumimoji="1" lang="ja-JP" altLang="en-US" sz="1000">
              <a:solidFill>
                <a:srgbClr val="FF0000"/>
              </a:solidFill>
            </a:rPr>
            <a:t>→　転換</a:t>
          </a:r>
          <a:r>
            <a:rPr kumimoji="1" lang="en-US" altLang="ja-JP" sz="1000">
              <a:solidFill>
                <a:srgbClr val="FF0000"/>
              </a:solidFill>
            </a:rPr>
            <a:t>2</a:t>
          </a:r>
          <a:r>
            <a:rPr kumimoji="1" lang="ja-JP" altLang="en-US" sz="1000">
              <a:solidFill>
                <a:srgbClr val="FF0000"/>
              </a:solidFill>
            </a:rPr>
            <a:t>年目の終了時期</a:t>
          </a:r>
          <a:r>
            <a:rPr kumimoji="1" lang="en-US" altLang="ja-JP" sz="1000">
              <a:solidFill>
                <a:srgbClr val="FF0000"/>
              </a:solidFill>
            </a:rPr>
            <a:t>:R7.3.4</a:t>
          </a:r>
        </a:p>
        <a:p>
          <a:pPr algn="l"/>
          <a:r>
            <a:rPr kumimoji="1" lang="ja-JP" altLang="en-US" sz="1000">
              <a:solidFill>
                <a:srgbClr val="FF0000"/>
              </a:solidFill>
            </a:rPr>
            <a:t>　　　なので”はい”</a:t>
          </a:r>
          <a:endParaRPr kumimoji="1" lang="en-US" altLang="ja-JP" sz="1000">
            <a:solidFill>
              <a:srgbClr val="FF0000"/>
            </a:solidFill>
          </a:endParaRP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editAs="oneCell">
    <xdr:from>
      <xdr:col>1</xdr:col>
      <xdr:colOff>190500</xdr:colOff>
      <xdr:row>0</xdr:row>
      <xdr:rowOff>276226</xdr:rowOff>
    </xdr:from>
    <xdr:to>
      <xdr:col>2</xdr:col>
      <xdr:colOff>1343025</xdr:colOff>
      <xdr:row>2</xdr:row>
      <xdr:rowOff>83785</xdr:rowOff>
    </xdr:to>
    <xdr:pic>
      <xdr:nvPicPr>
        <xdr:cNvPr id="25" name="図 24">
          <a:extLst>
            <a:ext uri="{FF2B5EF4-FFF2-40B4-BE49-F238E27FC236}">
              <a16:creationId xmlns:a16="http://schemas.microsoft.com/office/drawing/2014/main" id="{00000000-0008-0000-0100-000019000000}"/>
            </a:ext>
          </a:extLst>
        </xdr:cNvPr>
        <xdr:cNvPicPr>
          <a:picLocks noChangeAspect="1"/>
        </xdr:cNvPicPr>
      </xdr:nvPicPr>
      <xdr:blipFill>
        <a:blip xmlns:r="http://schemas.openxmlformats.org/officeDocument/2006/relationships" r:embed="rId1"/>
        <a:stretch>
          <a:fillRect/>
        </a:stretch>
      </xdr:blipFill>
      <xdr:spPr>
        <a:xfrm>
          <a:off x="419100" y="276226"/>
          <a:ext cx="1838325" cy="407634"/>
        </a:xfrm>
        <a:prstGeom prst="rect">
          <a:avLst/>
        </a:prstGeom>
      </xdr:spPr>
    </xdr:pic>
    <xdr:clientData/>
  </xdr:twoCellAnchor>
  <xdr:twoCellAnchor>
    <xdr:from>
      <xdr:col>4</xdr:col>
      <xdr:colOff>323850</xdr:colOff>
      <xdr:row>16</xdr:row>
      <xdr:rowOff>19055</xdr:rowOff>
    </xdr:from>
    <xdr:to>
      <xdr:col>4</xdr:col>
      <xdr:colOff>628650</xdr:colOff>
      <xdr:row>17</xdr:row>
      <xdr:rowOff>4</xdr:rowOff>
    </xdr:to>
    <xdr:sp macro="" textlink="">
      <xdr:nvSpPr>
        <xdr:cNvPr id="27" name="矢印: 右 26">
          <a:extLst>
            <a:ext uri="{FF2B5EF4-FFF2-40B4-BE49-F238E27FC236}">
              <a16:creationId xmlns:a16="http://schemas.microsoft.com/office/drawing/2014/main" id="{00000000-0008-0000-0100-00001B000000}"/>
            </a:ext>
          </a:extLst>
        </xdr:cNvPr>
        <xdr:cNvSpPr/>
      </xdr:nvSpPr>
      <xdr:spPr>
        <a:xfrm rot="5400000">
          <a:off x="5291138" y="1604967"/>
          <a:ext cx="352424" cy="3048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66675</xdr:colOff>
          <xdr:row>17</xdr:row>
          <xdr:rowOff>38100</xdr:rowOff>
        </xdr:from>
        <xdr:to>
          <xdr:col>4</xdr:col>
          <xdr:colOff>371475</xdr:colOff>
          <xdr:row>17</xdr:row>
          <xdr:rowOff>304800</xdr:rowOff>
        </xdr:to>
        <xdr:sp macro="" textlink="">
          <xdr:nvSpPr>
            <xdr:cNvPr id="274440" name="Check Box 8" hidden="1">
              <a:extLst>
                <a:ext uri="{63B3BB69-23CF-44E3-9099-C40C66FF867C}">
                  <a14:compatExt spid="_x0000_s274440"/>
                </a:ext>
                <a:ext uri="{FF2B5EF4-FFF2-40B4-BE49-F238E27FC236}">
                  <a16:creationId xmlns:a16="http://schemas.microsoft.com/office/drawing/2014/main" id="{00000000-0008-0000-0100-000008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17</xdr:row>
          <xdr:rowOff>57150</xdr:rowOff>
        </xdr:from>
        <xdr:to>
          <xdr:col>6</xdr:col>
          <xdr:colOff>333375</xdr:colOff>
          <xdr:row>17</xdr:row>
          <xdr:rowOff>323850</xdr:rowOff>
        </xdr:to>
        <xdr:sp macro="" textlink="">
          <xdr:nvSpPr>
            <xdr:cNvPr id="274442" name="Check Box 10" hidden="1">
              <a:extLst>
                <a:ext uri="{63B3BB69-23CF-44E3-9099-C40C66FF867C}">
                  <a14:compatExt spid="_x0000_s274442"/>
                </a:ext>
                <a:ext uri="{FF2B5EF4-FFF2-40B4-BE49-F238E27FC236}">
                  <a16:creationId xmlns:a16="http://schemas.microsoft.com/office/drawing/2014/main" id="{00000000-0008-0000-0100-00000A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66675</xdr:colOff>
          <xdr:row>19</xdr:row>
          <xdr:rowOff>85725</xdr:rowOff>
        </xdr:from>
        <xdr:to>
          <xdr:col>4</xdr:col>
          <xdr:colOff>371475</xdr:colOff>
          <xdr:row>19</xdr:row>
          <xdr:rowOff>352425</xdr:rowOff>
        </xdr:to>
        <xdr:sp macro="" textlink="">
          <xdr:nvSpPr>
            <xdr:cNvPr id="274444" name="Check Box 12" hidden="1">
              <a:extLst>
                <a:ext uri="{63B3BB69-23CF-44E3-9099-C40C66FF867C}">
                  <a14:compatExt spid="_x0000_s274444"/>
                </a:ext>
                <a:ext uri="{FF2B5EF4-FFF2-40B4-BE49-F238E27FC236}">
                  <a16:creationId xmlns:a16="http://schemas.microsoft.com/office/drawing/2014/main" id="{00000000-0008-0000-0100-00000C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19</xdr:row>
          <xdr:rowOff>57150</xdr:rowOff>
        </xdr:from>
        <xdr:to>
          <xdr:col>6</xdr:col>
          <xdr:colOff>333375</xdr:colOff>
          <xdr:row>19</xdr:row>
          <xdr:rowOff>323850</xdr:rowOff>
        </xdr:to>
        <xdr:sp macro="" textlink="">
          <xdr:nvSpPr>
            <xdr:cNvPr id="274446" name="Check Box 14" hidden="1">
              <a:extLst>
                <a:ext uri="{63B3BB69-23CF-44E3-9099-C40C66FF867C}">
                  <a14:compatExt spid="_x0000_s274446"/>
                </a:ext>
                <a:ext uri="{FF2B5EF4-FFF2-40B4-BE49-F238E27FC236}">
                  <a16:creationId xmlns:a16="http://schemas.microsoft.com/office/drawing/2014/main" id="{00000000-0008-0000-0100-00000E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2524125</xdr:colOff>
          <xdr:row>21</xdr:row>
          <xdr:rowOff>28575</xdr:rowOff>
        </xdr:from>
        <xdr:to>
          <xdr:col>2</xdr:col>
          <xdr:colOff>2828925</xdr:colOff>
          <xdr:row>21</xdr:row>
          <xdr:rowOff>295275</xdr:rowOff>
        </xdr:to>
        <xdr:sp macro="" textlink="">
          <xdr:nvSpPr>
            <xdr:cNvPr id="274448" name="Check Box 16" hidden="1">
              <a:extLst>
                <a:ext uri="{63B3BB69-23CF-44E3-9099-C40C66FF867C}">
                  <a14:compatExt spid="_x0000_s274448"/>
                </a:ext>
                <a:ext uri="{FF2B5EF4-FFF2-40B4-BE49-F238E27FC236}">
                  <a16:creationId xmlns:a16="http://schemas.microsoft.com/office/drawing/2014/main" id="{00000000-0008-0000-0100-00001030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38100</xdr:colOff>
      <xdr:row>2</xdr:row>
      <xdr:rowOff>19050</xdr:rowOff>
    </xdr:from>
    <xdr:to>
      <xdr:col>5</xdr:col>
      <xdr:colOff>85725</xdr:colOff>
      <xdr:row>2</xdr:row>
      <xdr:rowOff>323850</xdr:rowOff>
    </xdr:to>
    <xdr:sp macro="" textlink="">
      <xdr:nvSpPr>
        <xdr:cNvPr id="32" name="吹き出し: 四角形 31">
          <a:extLst>
            <a:ext uri="{FF2B5EF4-FFF2-40B4-BE49-F238E27FC236}">
              <a16:creationId xmlns:a16="http://schemas.microsoft.com/office/drawing/2014/main" id="{00000000-0008-0000-0100-000020000000}"/>
            </a:ext>
          </a:extLst>
        </xdr:cNvPr>
        <xdr:cNvSpPr/>
      </xdr:nvSpPr>
      <xdr:spPr>
        <a:xfrm>
          <a:off x="5029200" y="619125"/>
          <a:ext cx="1409700" cy="304800"/>
        </a:xfrm>
        <a:prstGeom prst="wedgeRectCallout">
          <a:avLst>
            <a:gd name="adj1" fmla="val -32320"/>
            <a:gd name="adj2" fmla="val 503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4</xdr:col>
      <xdr:colOff>619125</xdr:colOff>
      <xdr:row>2</xdr:row>
      <xdr:rowOff>323850</xdr:rowOff>
    </xdr:from>
    <xdr:to>
      <xdr:col>4</xdr:col>
      <xdr:colOff>742950</xdr:colOff>
      <xdr:row>4</xdr:row>
      <xdr:rowOff>95250</xdr:rowOff>
    </xdr:to>
    <xdr:cxnSp macro="">
      <xdr:nvCxnSpPr>
        <xdr:cNvPr id="34" name="直線矢印コネクタ 33">
          <a:extLst>
            <a:ext uri="{FF2B5EF4-FFF2-40B4-BE49-F238E27FC236}">
              <a16:creationId xmlns:a16="http://schemas.microsoft.com/office/drawing/2014/main" id="{00000000-0008-0000-0100-000022000000}"/>
            </a:ext>
          </a:extLst>
        </xdr:cNvPr>
        <xdr:cNvCxnSpPr>
          <a:stCxn id="32" idx="2"/>
        </xdr:cNvCxnSpPr>
      </xdr:nvCxnSpPr>
      <xdr:spPr>
        <a:xfrm flipH="1">
          <a:off x="5610225" y="923925"/>
          <a:ext cx="123825"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5</xdr:col>
      <xdr:colOff>152399</xdr:colOff>
      <xdr:row>7</xdr:row>
      <xdr:rowOff>47625</xdr:rowOff>
    </xdr:from>
    <xdr:to>
      <xdr:col>10</xdr:col>
      <xdr:colOff>9525</xdr:colOff>
      <xdr:row>7</xdr:row>
      <xdr:rowOff>581025</xdr:rowOff>
    </xdr:to>
    <xdr:sp macro="" textlink="">
      <xdr:nvSpPr>
        <xdr:cNvPr id="38" name="吹き出し: 四角形 37">
          <a:extLst>
            <a:ext uri="{FF2B5EF4-FFF2-40B4-BE49-F238E27FC236}">
              <a16:creationId xmlns:a16="http://schemas.microsoft.com/office/drawing/2014/main" id="{00000000-0008-0000-0100-000026000000}"/>
            </a:ext>
          </a:extLst>
        </xdr:cNvPr>
        <xdr:cNvSpPr/>
      </xdr:nvSpPr>
      <xdr:spPr>
        <a:xfrm>
          <a:off x="6505574" y="2352675"/>
          <a:ext cx="4448176" cy="533400"/>
        </a:xfrm>
        <a:prstGeom prst="wedgeRectCallout">
          <a:avLst>
            <a:gd name="adj1" fmla="val -44970"/>
            <a:gd name="adj2" fmla="val -83389"/>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例２）有機的管理開始日：</a:t>
          </a:r>
          <a:r>
            <a:rPr kumimoji="1" lang="en-US" altLang="ja-JP" sz="1000">
              <a:solidFill>
                <a:srgbClr val="FF0000"/>
              </a:solidFill>
            </a:rPr>
            <a:t>R4.3.10  </a:t>
          </a:r>
          <a:r>
            <a:rPr kumimoji="1" lang="ja-JP" altLang="en-US" sz="1000">
              <a:solidFill>
                <a:srgbClr val="FF0000"/>
              </a:solidFill>
            </a:rPr>
            <a:t>→　転換</a:t>
          </a:r>
          <a:r>
            <a:rPr kumimoji="1" lang="en-US" altLang="ja-JP" sz="1000">
              <a:solidFill>
                <a:srgbClr val="FF0000"/>
              </a:solidFill>
            </a:rPr>
            <a:t>2</a:t>
          </a:r>
          <a:r>
            <a:rPr kumimoji="1" lang="ja-JP" altLang="en-US" sz="1000">
              <a:solidFill>
                <a:srgbClr val="FF0000"/>
              </a:solidFill>
            </a:rPr>
            <a:t>年目の終了時期</a:t>
          </a:r>
          <a:r>
            <a:rPr kumimoji="1" lang="en-US" altLang="ja-JP" sz="1000">
              <a:solidFill>
                <a:srgbClr val="FF0000"/>
              </a:solidFill>
            </a:rPr>
            <a:t>:R6.3.9</a:t>
          </a:r>
        </a:p>
        <a:p>
          <a:pPr algn="l"/>
          <a:r>
            <a:rPr kumimoji="1" lang="en-US" altLang="ja-JP" sz="1000">
              <a:solidFill>
                <a:srgbClr val="FF0000"/>
              </a:solidFill>
            </a:rPr>
            <a:t>              </a:t>
          </a:r>
          <a:r>
            <a:rPr kumimoji="1" lang="ja-JP" altLang="en-US" sz="1000">
              <a:solidFill>
                <a:srgbClr val="FF0000"/>
              </a:solidFill>
            </a:rPr>
            <a:t>なので、”いいえ”</a:t>
          </a:r>
          <a:endParaRPr kumimoji="1" lang="en-US" altLang="ja-JP" sz="1000">
            <a:solidFill>
              <a:srgbClr val="FF0000"/>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6</xdr:col>
      <xdr:colOff>38099</xdr:colOff>
      <xdr:row>9</xdr:row>
      <xdr:rowOff>47625</xdr:rowOff>
    </xdr:from>
    <xdr:to>
      <xdr:col>9</xdr:col>
      <xdr:colOff>2257424</xdr:colOff>
      <xdr:row>9</xdr:row>
      <xdr:rowOff>581025</xdr:rowOff>
    </xdr:to>
    <xdr:sp macro="" textlink="">
      <xdr:nvSpPr>
        <xdr:cNvPr id="39" name="吹き出し: 四角形 38">
          <a:extLst>
            <a:ext uri="{FF2B5EF4-FFF2-40B4-BE49-F238E27FC236}">
              <a16:creationId xmlns:a16="http://schemas.microsoft.com/office/drawing/2014/main" id="{00000000-0008-0000-0100-000027000000}"/>
            </a:ext>
          </a:extLst>
        </xdr:cNvPr>
        <xdr:cNvSpPr/>
      </xdr:nvSpPr>
      <xdr:spPr>
        <a:xfrm>
          <a:off x="6543674" y="3857625"/>
          <a:ext cx="4324350" cy="533400"/>
        </a:xfrm>
        <a:prstGeom prst="wedgeRectCallout">
          <a:avLst>
            <a:gd name="adj1" fmla="val -42547"/>
            <a:gd name="adj2" fmla="val -126246"/>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例３）有機的管理開始日：</a:t>
          </a:r>
          <a:r>
            <a:rPr kumimoji="1" lang="en-US" altLang="ja-JP" sz="1000">
              <a:solidFill>
                <a:srgbClr val="FF0000"/>
              </a:solidFill>
            </a:rPr>
            <a:t>R5.7.10  </a:t>
          </a:r>
          <a:r>
            <a:rPr kumimoji="1" lang="ja-JP" altLang="en-US" sz="1000">
              <a:solidFill>
                <a:srgbClr val="FF0000"/>
              </a:solidFill>
            </a:rPr>
            <a:t>→　転換</a:t>
          </a:r>
          <a:r>
            <a:rPr kumimoji="1" lang="en-US" altLang="ja-JP" sz="1000">
              <a:solidFill>
                <a:srgbClr val="FF0000"/>
              </a:solidFill>
            </a:rPr>
            <a:t>2</a:t>
          </a:r>
          <a:r>
            <a:rPr kumimoji="1" lang="ja-JP" altLang="en-US" sz="1000">
              <a:solidFill>
                <a:srgbClr val="FF0000"/>
              </a:solidFill>
            </a:rPr>
            <a:t>年目の終了時期</a:t>
          </a:r>
          <a:r>
            <a:rPr kumimoji="1" lang="en-US" altLang="ja-JP" sz="1000">
              <a:solidFill>
                <a:srgbClr val="FF0000"/>
              </a:solidFill>
            </a:rPr>
            <a:t>:R7.7.9</a:t>
          </a:r>
        </a:p>
        <a:p>
          <a:pPr algn="l"/>
          <a:r>
            <a:rPr kumimoji="1" lang="en-US" altLang="ja-JP" sz="1000">
              <a:solidFill>
                <a:srgbClr val="FF0000"/>
              </a:solidFill>
            </a:rPr>
            <a:t>              </a:t>
          </a:r>
          <a:r>
            <a:rPr kumimoji="1" lang="ja-JP" altLang="en-US" sz="1000">
              <a:solidFill>
                <a:srgbClr val="FF0000"/>
              </a:solidFill>
            </a:rPr>
            <a:t>なので、”いいえ”</a:t>
          </a:r>
          <a:endParaRPr kumimoji="1" lang="en-US" altLang="ja-JP" sz="1000">
            <a:solidFill>
              <a:srgbClr val="FF0000"/>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2</xdr:col>
      <xdr:colOff>38099</xdr:colOff>
      <xdr:row>7</xdr:row>
      <xdr:rowOff>38100</xdr:rowOff>
    </xdr:from>
    <xdr:to>
      <xdr:col>4</xdr:col>
      <xdr:colOff>190500</xdr:colOff>
      <xdr:row>7</xdr:row>
      <xdr:rowOff>590550</xdr:rowOff>
    </xdr:to>
    <xdr:sp macro="" textlink="">
      <xdr:nvSpPr>
        <xdr:cNvPr id="40" name="吹き出し: 四角形 39">
          <a:extLst>
            <a:ext uri="{FF2B5EF4-FFF2-40B4-BE49-F238E27FC236}">
              <a16:creationId xmlns:a16="http://schemas.microsoft.com/office/drawing/2014/main" id="{00000000-0008-0000-0100-000028000000}"/>
            </a:ext>
          </a:extLst>
        </xdr:cNvPr>
        <xdr:cNvSpPr/>
      </xdr:nvSpPr>
      <xdr:spPr>
        <a:xfrm>
          <a:off x="952499" y="2343150"/>
          <a:ext cx="4229101" cy="552450"/>
        </a:xfrm>
        <a:prstGeom prst="wedgeRectCallout">
          <a:avLst>
            <a:gd name="adj1" fmla="val 47560"/>
            <a:gd name="adj2" fmla="val -95202"/>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例１）有機的管理開始日：</a:t>
          </a:r>
          <a:r>
            <a:rPr kumimoji="1" lang="en-US" altLang="ja-JP" sz="1000">
              <a:solidFill>
                <a:srgbClr val="FF0000"/>
              </a:solidFill>
            </a:rPr>
            <a:t>R5.3.5  </a:t>
          </a:r>
          <a:r>
            <a:rPr kumimoji="1" lang="ja-JP" altLang="en-US" sz="1000">
              <a:solidFill>
                <a:srgbClr val="FF0000"/>
              </a:solidFill>
            </a:rPr>
            <a:t>→　転換</a:t>
          </a:r>
          <a:r>
            <a:rPr kumimoji="1" lang="en-US" altLang="ja-JP" sz="1000">
              <a:solidFill>
                <a:srgbClr val="FF0000"/>
              </a:solidFill>
            </a:rPr>
            <a:t>2</a:t>
          </a:r>
          <a:r>
            <a:rPr kumimoji="1" lang="ja-JP" altLang="en-US" sz="1000">
              <a:solidFill>
                <a:srgbClr val="FF0000"/>
              </a:solidFill>
            </a:rPr>
            <a:t>年目の終了時期</a:t>
          </a:r>
          <a:r>
            <a:rPr kumimoji="1" lang="en-US" altLang="ja-JP" sz="1000">
              <a:solidFill>
                <a:srgbClr val="FF0000"/>
              </a:solidFill>
            </a:rPr>
            <a:t>:R7.3.4</a:t>
          </a:r>
        </a:p>
        <a:p>
          <a:pPr algn="l"/>
          <a:r>
            <a:rPr kumimoji="1" lang="ja-JP" altLang="en-US" sz="1000">
              <a:solidFill>
                <a:srgbClr val="FF0000"/>
              </a:solidFill>
            </a:rPr>
            <a:t>　　　なので”はい”</a:t>
          </a:r>
          <a:endParaRPr kumimoji="1" lang="en-US" altLang="ja-JP" sz="1000">
            <a:solidFill>
              <a:srgbClr val="FF0000"/>
            </a:solidFill>
          </a:endParaRP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5</xdr:col>
      <xdr:colOff>152398</xdr:colOff>
      <xdr:row>18</xdr:row>
      <xdr:rowOff>28576</xdr:rowOff>
    </xdr:from>
    <xdr:to>
      <xdr:col>9</xdr:col>
      <xdr:colOff>2314574</xdr:colOff>
      <xdr:row>18</xdr:row>
      <xdr:rowOff>561976</xdr:rowOff>
    </xdr:to>
    <xdr:sp macro="" textlink="">
      <xdr:nvSpPr>
        <xdr:cNvPr id="41" name="吹き出し: 四角形 40">
          <a:extLst>
            <a:ext uri="{FF2B5EF4-FFF2-40B4-BE49-F238E27FC236}">
              <a16:creationId xmlns:a16="http://schemas.microsoft.com/office/drawing/2014/main" id="{00000000-0008-0000-0100-000029000000}"/>
            </a:ext>
          </a:extLst>
        </xdr:cNvPr>
        <xdr:cNvSpPr/>
      </xdr:nvSpPr>
      <xdr:spPr>
        <a:xfrm>
          <a:off x="6505573" y="7000876"/>
          <a:ext cx="4419601" cy="533400"/>
        </a:xfrm>
        <a:prstGeom prst="wedgeRectCallout">
          <a:avLst>
            <a:gd name="adj1" fmla="val -45349"/>
            <a:gd name="adj2" fmla="val -72675"/>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例２）有機的管理開始日：</a:t>
          </a:r>
          <a:r>
            <a:rPr kumimoji="1" lang="en-US" altLang="ja-JP" sz="1000">
              <a:solidFill>
                <a:srgbClr val="FF0000"/>
              </a:solidFill>
            </a:rPr>
            <a:t>R3.3.10  </a:t>
          </a:r>
          <a:r>
            <a:rPr kumimoji="1" lang="ja-JP" altLang="en-US" sz="1000">
              <a:solidFill>
                <a:srgbClr val="FF0000"/>
              </a:solidFill>
            </a:rPr>
            <a:t>→　転換３年目の終了時期</a:t>
          </a:r>
          <a:r>
            <a:rPr kumimoji="1" lang="en-US" altLang="ja-JP" sz="1000">
              <a:solidFill>
                <a:srgbClr val="FF0000"/>
              </a:solidFill>
            </a:rPr>
            <a:t>:R6.3.9</a:t>
          </a:r>
        </a:p>
        <a:p>
          <a:pPr algn="l"/>
          <a:r>
            <a:rPr kumimoji="1" lang="en-US" altLang="ja-JP" sz="1000">
              <a:solidFill>
                <a:srgbClr val="FF0000"/>
              </a:solidFill>
            </a:rPr>
            <a:t>              </a:t>
          </a:r>
          <a:r>
            <a:rPr kumimoji="1" lang="ja-JP" altLang="en-US" sz="1000">
              <a:solidFill>
                <a:srgbClr val="FF0000"/>
              </a:solidFill>
            </a:rPr>
            <a:t>なので、”いいえ”</a:t>
          </a:r>
          <a:endParaRPr kumimoji="1" lang="en-US" altLang="ja-JP" sz="1000">
            <a:solidFill>
              <a:srgbClr val="FF0000"/>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1</xdr:col>
      <xdr:colOff>666750</xdr:colOff>
      <xdr:row>18</xdr:row>
      <xdr:rowOff>47625</xdr:rowOff>
    </xdr:from>
    <xdr:to>
      <xdr:col>4</xdr:col>
      <xdr:colOff>838200</xdr:colOff>
      <xdr:row>18</xdr:row>
      <xdr:rowOff>419101</xdr:rowOff>
    </xdr:to>
    <xdr:sp macro="" textlink="">
      <xdr:nvSpPr>
        <xdr:cNvPr id="43" name="吹き出し: 四角形 42">
          <a:extLst>
            <a:ext uri="{FF2B5EF4-FFF2-40B4-BE49-F238E27FC236}">
              <a16:creationId xmlns:a16="http://schemas.microsoft.com/office/drawing/2014/main" id="{00000000-0008-0000-0100-00002B000000}"/>
            </a:ext>
          </a:extLst>
        </xdr:cNvPr>
        <xdr:cNvSpPr/>
      </xdr:nvSpPr>
      <xdr:spPr>
        <a:xfrm>
          <a:off x="895350" y="7019925"/>
          <a:ext cx="4933950" cy="371476"/>
        </a:xfrm>
        <a:prstGeom prst="wedgeRectCallout">
          <a:avLst>
            <a:gd name="adj1" fmla="val 35924"/>
            <a:gd name="adj2" fmla="val -90805"/>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例１）有機的管理開始日：</a:t>
          </a:r>
          <a:r>
            <a:rPr kumimoji="1" lang="en-US" altLang="ja-JP" sz="1000">
              <a:solidFill>
                <a:srgbClr val="FF0000"/>
              </a:solidFill>
            </a:rPr>
            <a:t>R4.3.10  </a:t>
          </a:r>
          <a:r>
            <a:rPr kumimoji="1" lang="ja-JP" altLang="en-US" sz="1000">
              <a:solidFill>
                <a:srgbClr val="FF0000"/>
              </a:solidFill>
            </a:rPr>
            <a:t>→　転換３年目の終了時期</a:t>
          </a:r>
          <a:r>
            <a:rPr kumimoji="1" lang="en-US" altLang="ja-JP" sz="1000">
              <a:solidFill>
                <a:srgbClr val="FF0000"/>
              </a:solidFill>
            </a:rPr>
            <a:t>:R7.3.9</a:t>
          </a:r>
          <a:r>
            <a:rPr kumimoji="1" lang="ja-JP" altLang="en-US" sz="1000" b="0" i="0" u="none" strike="noStrike">
              <a:solidFill>
                <a:srgbClr val="FF0000"/>
              </a:solidFill>
              <a:effectLst/>
              <a:latin typeface="+mn-lt"/>
              <a:ea typeface="+mn-ea"/>
              <a:cs typeface="+mn-cs"/>
            </a:rPr>
            <a:t>なので　”はい”</a:t>
          </a:r>
          <a:endParaRPr kumimoji="1" lang="en-US" altLang="ja-JP" sz="1000">
            <a:solidFill>
              <a:srgbClr val="FF0000"/>
            </a:solidFill>
          </a:endParaRP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1</xdr:col>
      <xdr:colOff>666750</xdr:colOff>
      <xdr:row>20</xdr:row>
      <xdr:rowOff>47625</xdr:rowOff>
    </xdr:from>
    <xdr:to>
      <xdr:col>4</xdr:col>
      <xdr:colOff>838200</xdr:colOff>
      <xdr:row>20</xdr:row>
      <xdr:rowOff>381001</xdr:rowOff>
    </xdr:to>
    <xdr:sp macro="" textlink="">
      <xdr:nvSpPr>
        <xdr:cNvPr id="44" name="吹き出し: 四角形 43">
          <a:extLst>
            <a:ext uri="{FF2B5EF4-FFF2-40B4-BE49-F238E27FC236}">
              <a16:creationId xmlns:a16="http://schemas.microsoft.com/office/drawing/2014/main" id="{00000000-0008-0000-0100-00002C000000}"/>
            </a:ext>
          </a:extLst>
        </xdr:cNvPr>
        <xdr:cNvSpPr/>
      </xdr:nvSpPr>
      <xdr:spPr>
        <a:xfrm>
          <a:off x="895350" y="8553450"/>
          <a:ext cx="4933950" cy="333376"/>
        </a:xfrm>
        <a:prstGeom prst="wedgeRectCallout">
          <a:avLst>
            <a:gd name="adj1" fmla="val 34766"/>
            <a:gd name="adj2" fmla="val -244724"/>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例１）有機的管理開始日：</a:t>
          </a:r>
          <a:r>
            <a:rPr kumimoji="1" lang="en-US" altLang="ja-JP" sz="1000">
              <a:solidFill>
                <a:srgbClr val="FF0000"/>
              </a:solidFill>
            </a:rPr>
            <a:t>R4.3.10  </a:t>
          </a:r>
          <a:r>
            <a:rPr kumimoji="1" lang="ja-JP" altLang="en-US" sz="1000">
              <a:solidFill>
                <a:srgbClr val="FF0000"/>
              </a:solidFill>
            </a:rPr>
            <a:t>→　転換３年目の終了時期</a:t>
          </a:r>
          <a:r>
            <a:rPr kumimoji="1" lang="en-US" altLang="ja-JP" sz="1000">
              <a:solidFill>
                <a:srgbClr val="FF0000"/>
              </a:solidFill>
            </a:rPr>
            <a:t>:R7.3.9</a:t>
          </a:r>
          <a:r>
            <a:rPr kumimoji="1" lang="ja-JP" altLang="en-US" sz="1000" b="0" i="0" u="none" strike="noStrike">
              <a:solidFill>
                <a:srgbClr val="FF0000"/>
              </a:solidFill>
              <a:effectLst/>
              <a:latin typeface="+mn-lt"/>
              <a:ea typeface="+mn-ea"/>
              <a:cs typeface="+mn-cs"/>
            </a:rPr>
            <a:t>なので　”はい”</a:t>
          </a:r>
          <a:endParaRPr kumimoji="1" lang="en-US" altLang="ja-JP" sz="1000">
            <a:solidFill>
              <a:srgbClr val="FF0000"/>
            </a:solidFill>
          </a:endParaRP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5</xdr:col>
      <xdr:colOff>152398</xdr:colOff>
      <xdr:row>20</xdr:row>
      <xdr:rowOff>38101</xdr:rowOff>
    </xdr:from>
    <xdr:to>
      <xdr:col>9</xdr:col>
      <xdr:colOff>2314574</xdr:colOff>
      <xdr:row>20</xdr:row>
      <xdr:rowOff>571501</xdr:rowOff>
    </xdr:to>
    <xdr:sp macro="" textlink="">
      <xdr:nvSpPr>
        <xdr:cNvPr id="45" name="吹き出し: 四角形 44">
          <a:extLst>
            <a:ext uri="{FF2B5EF4-FFF2-40B4-BE49-F238E27FC236}">
              <a16:creationId xmlns:a16="http://schemas.microsoft.com/office/drawing/2014/main" id="{00000000-0008-0000-0100-00002D000000}"/>
            </a:ext>
          </a:extLst>
        </xdr:cNvPr>
        <xdr:cNvSpPr/>
      </xdr:nvSpPr>
      <xdr:spPr>
        <a:xfrm>
          <a:off x="6505573" y="8543926"/>
          <a:ext cx="4419601" cy="533400"/>
        </a:xfrm>
        <a:prstGeom prst="wedgeRectCallout">
          <a:avLst>
            <a:gd name="adj1" fmla="val -45780"/>
            <a:gd name="adj2" fmla="val -122675"/>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例３）有機的管理開始日：</a:t>
          </a:r>
          <a:r>
            <a:rPr kumimoji="1" lang="en-US" altLang="ja-JP" sz="1000">
              <a:solidFill>
                <a:srgbClr val="FF0000"/>
              </a:solidFill>
            </a:rPr>
            <a:t>R4.4.10  </a:t>
          </a:r>
          <a:r>
            <a:rPr kumimoji="1" lang="ja-JP" altLang="en-US" sz="1000">
              <a:solidFill>
                <a:srgbClr val="FF0000"/>
              </a:solidFill>
            </a:rPr>
            <a:t>→　転換３年目の終了時期</a:t>
          </a:r>
          <a:r>
            <a:rPr kumimoji="1" lang="en-US" altLang="ja-JP" sz="1000">
              <a:solidFill>
                <a:srgbClr val="FF0000"/>
              </a:solidFill>
            </a:rPr>
            <a:t>:R7.4.9</a:t>
          </a:r>
        </a:p>
        <a:p>
          <a:pPr algn="l"/>
          <a:r>
            <a:rPr kumimoji="1" lang="en-US" altLang="ja-JP" sz="1000">
              <a:solidFill>
                <a:srgbClr val="FF0000"/>
              </a:solidFill>
            </a:rPr>
            <a:t>              </a:t>
          </a:r>
          <a:r>
            <a:rPr kumimoji="1" lang="ja-JP" altLang="en-US" sz="1000">
              <a:solidFill>
                <a:srgbClr val="FF0000"/>
              </a:solidFill>
            </a:rPr>
            <a:t>なので、”いいえ”</a:t>
          </a:r>
          <a:endParaRPr kumimoji="1" lang="en-US" altLang="ja-JP" sz="1000">
            <a:solidFill>
              <a:srgbClr val="FF0000"/>
            </a:solidFill>
          </a:endParaRPr>
        </a:p>
        <a:p>
          <a:pPr algn="l"/>
          <a:endParaRPr kumimoji="1" lang="en-US" altLang="ja-JP" sz="1000">
            <a:solidFill>
              <a:schemeClr val="tx1"/>
            </a:solidFill>
          </a:endParaRPr>
        </a:p>
        <a:p>
          <a:pPr algn="l"/>
          <a:endParaRPr kumimoji="1" lang="ja-JP" altLang="en-US" sz="1000">
            <a:solidFill>
              <a:schemeClr val="tx1"/>
            </a:solidFill>
          </a:endParaRPr>
        </a:p>
      </xdr:txBody>
    </xdr:sp>
    <xdr:clientData/>
  </xdr:twoCellAnchor>
  <xdr:twoCellAnchor>
    <xdr:from>
      <xdr:col>2</xdr:col>
      <xdr:colOff>19051</xdr:colOff>
      <xdr:row>21</xdr:row>
      <xdr:rowOff>47625</xdr:rowOff>
    </xdr:from>
    <xdr:to>
      <xdr:col>2</xdr:col>
      <xdr:colOff>2343151</xdr:colOff>
      <xdr:row>22</xdr:row>
      <xdr:rowOff>171450</xdr:rowOff>
    </xdr:to>
    <xdr:sp macro="" textlink="">
      <xdr:nvSpPr>
        <xdr:cNvPr id="46" name="吹き出し: 四角形 45">
          <a:extLst>
            <a:ext uri="{FF2B5EF4-FFF2-40B4-BE49-F238E27FC236}">
              <a16:creationId xmlns:a16="http://schemas.microsoft.com/office/drawing/2014/main" id="{00000000-0008-0000-0100-00002E000000}"/>
            </a:ext>
          </a:extLst>
        </xdr:cNvPr>
        <xdr:cNvSpPr/>
      </xdr:nvSpPr>
      <xdr:spPr>
        <a:xfrm>
          <a:off x="933451" y="9153525"/>
          <a:ext cx="2324100" cy="495300"/>
        </a:xfrm>
        <a:prstGeom prst="wedgeRectCallout">
          <a:avLst>
            <a:gd name="adj1" fmla="val 59574"/>
            <a:gd name="adj2" fmla="val -24725"/>
          </a:avLst>
        </a:prstGeom>
        <a:solidFill>
          <a:schemeClr val="accent4">
            <a:lumMod val="20000"/>
            <a:lumOff val="80000"/>
          </a:schemeClr>
        </a:solidFill>
        <a:ln>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rgbClr val="FF0000"/>
              </a:solidFill>
            </a:rPr>
            <a:t>２項、３項　ともに　”はい”の場合</a:t>
          </a:r>
          <a:endParaRPr kumimoji="1" lang="en-US" altLang="ja-JP" sz="1000">
            <a:solidFill>
              <a:srgbClr val="FF0000"/>
            </a:solidFill>
          </a:endParaRPr>
        </a:p>
        <a:p>
          <a:pPr algn="l"/>
          <a:endParaRPr kumimoji="1" lang="en-US" altLang="ja-JP" sz="1000">
            <a:solidFill>
              <a:srgbClr val="FF0000"/>
            </a:solidFill>
          </a:endParaRPr>
        </a:p>
        <a:p>
          <a:pPr algn="l"/>
          <a:endParaRPr kumimoji="1" lang="ja-JP" altLang="en-US" sz="1000">
            <a:solidFill>
              <a:srgbClr val="FF0000"/>
            </a:solidFill>
          </a:endParaRPr>
        </a:p>
      </xdr:txBody>
    </xdr:sp>
    <xdr:clientData/>
  </xdr:twoCellAnchor>
  <xdr:twoCellAnchor>
    <xdr:from>
      <xdr:col>6</xdr:col>
      <xdr:colOff>933450</xdr:colOff>
      <xdr:row>1</xdr:row>
      <xdr:rowOff>47625</xdr:rowOff>
    </xdr:from>
    <xdr:to>
      <xdr:col>9</xdr:col>
      <xdr:colOff>2133600</xdr:colOff>
      <xdr:row>3</xdr:row>
      <xdr:rowOff>114299</xdr:rowOff>
    </xdr:to>
    <xdr:sp macro="" textlink="">
      <xdr:nvSpPr>
        <xdr:cNvPr id="42" name="吹き出し: 四角形 41">
          <a:extLst>
            <a:ext uri="{FF2B5EF4-FFF2-40B4-BE49-F238E27FC236}">
              <a16:creationId xmlns:a16="http://schemas.microsoft.com/office/drawing/2014/main" id="{00000000-0008-0000-0100-00002A000000}"/>
            </a:ext>
          </a:extLst>
        </xdr:cNvPr>
        <xdr:cNvSpPr/>
      </xdr:nvSpPr>
      <xdr:spPr>
        <a:xfrm>
          <a:off x="7439025" y="419100"/>
          <a:ext cx="3305175" cy="666749"/>
        </a:xfrm>
        <a:prstGeom prst="wedgeRectCallout">
          <a:avLst>
            <a:gd name="adj1" fmla="val -5572"/>
            <a:gd name="adj2" fmla="val 63646"/>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有機的管理</a:t>
          </a:r>
          <a:r>
            <a:rPr kumimoji="1" lang="en-US" altLang="ja-JP" sz="1100">
              <a:solidFill>
                <a:schemeClr val="tx1"/>
              </a:solidFill>
            </a:rPr>
            <a:t>2</a:t>
          </a:r>
          <a:r>
            <a:rPr kumimoji="1" lang="ja-JP" altLang="en-US" sz="1100">
              <a:solidFill>
                <a:schemeClr val="tx1"/>
              </a:solidFill>
            </a:rPr>
            <a:t>年目の終了時期を確認し、以下に続くチェックボックスを選んでください</a:t>
          </a:r>
        </a:p>
      </xdr:txBody>
    </xdr:sp>
    <xdr:clientData/>
  </xdr:twoCellAnchor>
  <xdr:twoCellAnchor>
    <xdr:from>
      <xdr:col>7</xdr:col>
      <xdr:colOff>76200</xdr:colOff>
      <xdr:row>12</xdr:row>
      <xdr:rowOff>38100</xdr:rowOff>
    </xdr:from>
    <xdr:to>
      <xdr:col>10</xdr:col>
      <xdr:colOff>0</xdr:colOff>
      <xdr:row>14</xdr:row>
      <xdr:rowOff>171449</xdr:rowOff>
    </xdr:to>
    <xdr:sp macro="" textlink="">
      <xdr:nvSpPr>
        <xdr:cNvPr id="47" name="吹き出し: 四角形 46">
          <a:extLst>
            <a:ext uri="{FF2B5EF4-FFF2-40B4-BE49-F238E27FC236}">
              <a16:creationId xmlns:a16="http://schemas.microsoft.com/office/drawing/2014/main" id="{00000000-0008-0000-0100-00002F000000}"/>
            </a:ext>
          </a:extLst>
        </xdr:cNvPr>
        <xdr:cNvSpPr/>
      </xdr:nvSpPr>
      <xdr:spPr>
        <a:xfrm>
          <a:off x="7639050" y="5143500"/>
          <a:ext cx="3305175" cy="666749"/>
        </a:xfrm>
        <a:prstGeom prst="wedgeRectCallout">
          <a:avLst>
            <a:gd name="adj1" fmla="val -5572"/>
            <a:gd name="adj2" fmla="val 63646"/>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有機的管理３年目の終了時期を確認し、以下に続くチェックボックスを選んでください</a:t>
          </a:r>
        </a:p>
      </xdr:txBody>
    </xdr:sp>
    <xdr:clientData/>
  </xdr:twoCellAnchor>
  <xdr:twoCellAnchor>
    <xdr:from>
      <xdr:col>3</xdr:col>
      <xdr:colOff>561975</xdr:colOff>
      <xdr:row>12</xdr:row>
      <xdr:rowOff>104775</xdr:rowOff>
    </xdr:from>
    <xdr:to>
      <xdr:col>4</xdr:col>
      <xdr:colOff>1285875</xdr:colOff>
      <xdr:row>13</xdr:row>
      <xdr:rowOff>247650</xdr:rowOff>
    </xdr:to>
    <xdr:sp macro="" textlink="">
      <xdr:nvSpPr>
        <xdr:cNvPr id="48" name="吹き出し: 四角形 47">
          <a:extLst>
            <a:ext uri="{FF2B5EF4-FFF2-40B4-BE49-F238E27FC236}">
              <a16:creationId xmlns:a16="http://schemas.microsoft.com/office/drawing/2014/main" id="{00000000-0008-0000-0100-000030000000}"/>
            </a:ext>
          </a:extLst>
        </xdr:cNvPr>
        <xdr:cNvSpPr/>
      </xdr:nvSpPr>
      <xdr:spPr>
        <a:xfrm>
          <a:off x="4867275" y="5210175"/>
          <a:ext cx="1409700" cy="304800"/>
        </a:xfrm>
        <a:prstGeom prst="wedgeRectCallout">
          <a:avLst>
            <a:gd name="adj1" fmla="val -32320"/>
            <a:gd name="adj2" fmla="val 50388"/>
          </a:avLst>
        </a:prstGeom>
        <a:solidFill>
          <a:srgbClr val="FFFF99"/>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chemeClr val="tx1"/>
              </a:solidFill>
            </a:rPr>
            <a:t>入力して下さい。</a:t>
          </a:r>
          <a:endParaRPr kumimoji="1" lang="en-US" altLang="ja-JP" sz="1100">
            <a:solidFill>
              <a:schemeClr val="tx1"/>
            </a:solidFill>
          </a:endParaRPr>
        </a:p>
        <a:p>
          <a:pPr algn="ctr"/>
          <a:endParaRPr kumimoji="1" lang="ja-JP" altLang="en-US" sz="1100">
            <a:solidFill>
              <a:schemeClr val="tx1"/>
            </a:solidFill>
          </a:endParaRPr>
        </a:p>
      </xdr:txBody>
    </xdr:sp>
    <xdr:clientData/>
  </xdr:twoCellAnchor>
  <xdr:twoCellAnchor>
    <xdr:from>
      <xdr:col>4</xdr:col>
      <xdr:colOff>457200</xdr:colOff>
      <xdr:row>13</xdr:row>
      <xdr:rowOff>247650</xdr:rowOff>
    </xdr:from>
    <xdr:to>
      <xdr:col>4</xdr:col>
      <xdr:colOff>581025</xdr:colOff>
      <xdr:row>15</xdr:row>
      <xdr:rowOff>19050</xdr:rowOff>
    </xdr:to>
    <xdr:cxnSp macro="">
      <xdr:nvCxnSpPr>
        <xdr:cNvPr id="49" name="直線矢印コネクタ 48">
          <a:extLst>
            <a:ext uri="{FF2B5EF4-FFF2-40B4-BE49-F238E27FC236}">
              <a16:creationId xmlns:a16="http://schemas.microsoft.com/office/drawing/2014/main" id="{00000000-0008-0000-0100-000031000000}"/>
            </a:ext>
          </a:extLst>
        </xdr:cNvPr>
        <xdr:cNvCxnSpPr>
          <a:stCxn id="48" idx="2"/>
        </xdr:cNvCxnSpPr>
      </xdr:nvCxnSpPr>
      <xdr:spPr>
        <a:xfrm flipH="1">
          <a:off x="5448300" y="5514975"/>
          <a:ext cx="123825" cy="3619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314325</xdr:colOff>
      <xdr:row>0</xdr:row>
      <xdr:rowOff>0</xdr:rowOff>
    </xdr:from>
    <xdr:to>
      <xdr:col>6</xdr:col>
      <xdr:colOff>723900</xdr:colOff>
      <xdr:row>1</xdr:row>
      <xdr:rowOff>26670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1228725" y="0"/>
          <a:ext cx="2209800" cy="198120"/>
        </a:xfrm>
        <a:prstGeom prst="rect">
          <a:avLst/>
        </a:prstGeom>
        <a:solidFill>
          <a:schemeClr val="bg1">
            <a:lumMod val="95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900">
              <a:solidFill>
                <a:schemeClr val="tx1"/>
              </a:solidFill>
            </a:rPr>
            <a:t>みやざき有機農業拡大加速化事業</a:t>
          </a: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25</xdr:row>
          <xdr:rowOff>76200</xdr:rowOff>
        </xdr:from>
        <xdr:to>
          <xdr:col>7</xdr:col>
          <xdr:colOff>371475</xdr:colOff>
          <xdr:row>25</xdr:row>
          <xdr:rowOff>238125</xdr:rowOff>
        </xdr:to>
        <xdr:sp macro="" textlink="">
          <xdr:nvSpPr>
            <xdr:cNvPr id="237576" name="Check Box 8" hidden="1">
              <a:extLst>
                <a:ext uri="{63B3BB69-23CF-44E3-9099-C40C66FF867C}">
                  <a14:compatExt spid="_x0000_s237576"/>
                </a:ext>
                <a:ext uri="{FF2B5EF4-FFF2-40B4-BE49-F238E27FC236}">
                  <a16:creationId xmlns:a16="http://schemas.microsoft.com/office/drawing/2014/main" id="{00000000-0008-0000-0200-000008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27</xdr:row>
          <xdr:rowOff>85725</xdr:rowOff>
        </xdr:from>
        <xdr:to>
          <xdr:col>7</xdr:col>
          <xdr:colOff>371475</xdr:colOff>
          <xdr:row>27</xdr:row>
          <xdr:rowOff>247650</xdr:rowOff>
        </xdr:to>
        <xdr:sp macro="" textlink="">
          <xdr:nvSpPr>
            <xdr:cNvPr id="237579" name="Check Box 11" hidden="1">
              <a:extLst>
                <a:ext uri="{63B3BB69-23CF-44E3-9099-C40C66FF867C}">
                  <a14:compatExt spid="_x0000_s237579"/>
                </a:ext>
                <a:ext uri="{FF2B5EF4-FFF2-40B4-BE49-F238E27FC236}">
                  <a16:creationId xmlns:a16="http://schemas.microsoft.com/office/drawing/2014/main" id="{00000000-0008-0000-0200-00000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26</xdr:row>
          <xdr:rowOff>38100</xdr:rowOff>
        </xdr:from>
        <xdr:to>
          <xdr:col>7</xdr:col>
          <xdr:colOff>371475</xdr:colOff>
          <xdr:row>26</xdr:row>
          <xdr:rowOff>200025</xdr:rowOff>
        </xdr:to>
        <xdr:sp macro="" textlink="">
          <xdr:nvSpPr>
            <xdr:cNvPr id="237582" name="Check Box 14" hidden="1">
              <a:extLst>
                <a:ext uri="{63B3BB69-23CF-44E3-9099-C40C66FF867C}">
                  <a14:compatExt spid="_x0000_s237582"/>
                </a:ext>
                <a:ext uri="{FF2B5EF4-FFF2-40B4-BE49-F238E27FC236}">
                  <a16:creationId xmlns:a16="http://schemas.microsoft.com/office/drawing/2014/main" id="{00000000-0008-0000-0200-00000E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28</xdr:row>
          <xdr:rowOff>38100</xdr:rowOff>
        </xdr:from>
        <xdr:to>
          <xdr:col>7</xdr:col>
          <xdr:colOff>371475</xdr:colOff>
          <xdr:row>28</xdr:row>
          <xdr:rowOff>200025</xdr:rowOff>
        </xdr:to>
        <xdr:sp macro="" textlink="">
          <xdr:nvSpPr>
            <xdr:cNvPr id="237583" name="Check Box 15" hidden="1">
              <a:extLst>
                <a:ext uri="{63B3BB69-23CF-44E3-9099-C40C66FF867C}">
                  <a14:compatExt spid="_x0000_s237583"/>
                </a:ext>
                <a:ext uri="{FF2B5EF4-FFF2-40B4-BE49-F238E27FC236}">
                  <a16:creationId xmlns:a16="http://schemas.microsoft.com/office/drawing/2014/main" id="{00000000-0008-0000-0200-00000F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66675</xdr:colOff>
      <xdr:row>2</xdr:row>
      <xdr:rowOff>0</xdr:rowOff>
    </xdr:from>
    <xdr:to>
      <xdr:col>5</xdr:col>
      <xdr:colOff>142875</xdr:colOff>
      <xdr:row>2</xdr:row>
      <xdr:rowOff>219075</xdr:rowOff>
    </xdr:to>
    <xdr:sp macro="" textlink="">
      <xdr:nvSpPr>
        <xdr:cNvPr id="18" name="正方形/長方形 17">
          <a:extLst>
            <a:ext uri="{FF2B5EF4-FFF2-40B4-BE49-F238E27FC236}">
              <a16:creationId xmlns:a16="http://schemas.microsoft.com/office/drawing/2014/main" id="{00000000-0008-0000-0200-000012000000}"/>
            </a:ext>
          </a:extLst>
        </xdr:cNvPr>
        <xdr:cNvSpPr/>
      </xdr:nvSpPr>
      <xdr:spPr>
        <a:xfrm>
          <a:off x="466725" y="342900"/>
          <a:ext cx="1209675" cy="21907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200">
              <a:solidFill>
                <a:schemeClr val="tx1"/>
              </a:solidFill>
            </a:rPr>
            <a:t>【</a:t>
          </a:r>
          <a:r>
            <a:rPr kumimoji="1" lang="ja-JP" altLang="en-US" sz="1200">
              <a:solidFill>
                <a:schemeClr val="tx1"/>
              </a:solidFill>
            </a:rPr>
            <a:t>有機転換</a:t>
          </a:r>
          <a:r>
            <a:rPr kumimoji="1" lang="en-US" altLang="ja-JP" sz="1200">
              <a:solidFill>
                <a:schemeClr val="tx1"/>
              </a:solidFill>
            </a:rPr>
            <a:t>】</a:t>
          </a:r>
          <a:endParaRPr kumimoji="1" lang="ja-JP" altLang="en-US" sz="12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7</xdr:col>
          <xdr:colOff>123825</xdr:colOff>
          <xdr:row>30</xdr:row>
          <xdr:rowOff>38100</xdr:rowOff>
        </xdr:from>
        <xdr:to>
          <xdr:col>7</xdr:col>
          <xdr:colOff>371475</xdr:colOff>
          <xdr:row>30</xdr:row>
          <xdr:rowOff>200025</xdr:rowOff>
        </xdr:to>
        <xdr:sp macro="" textlink="">
          <xdr:nvSpPr>
            <xdr:cNvPr id="237584" name="Check Box 16" hidden="1">
              <a:extLst>
                <a:ext uri="{63B3BB69-23CF-44E3-9099-C40C66FF867C}">
                  <a14:compatExt spid="_x0000_s237584"/>
                </a:ext>
                <a:ext uri="{FF2B5EF4-FFF2-40B4-BE49-F238E27FC236}">
                  <a16:creationId xmlns:a16="http://schemas.microsoft.com/office/drawing/2014/main" id="{00000000-0008-0000-0200-000010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31</xdr:row>
          <xdr:rowOff>38100</xdr:rowOff>
        </xdr:from>
        <xdr:to>
          <xdr:col>7</xdr:col>
          <xdr:colOff>371475</xdr:colOff>
          <xdr:row>31</xdr:row>
          <xdr:rowOff>200025</xdr:rowOff>
        </xdr:to>
        <xdr:sp macro="" textlink="">
          <xdr:nvSpPr>
            <xdr:cNvPr id="237585" name="Check Box 17" hidden="1">
              <a:extLst>
                <a:ext uri="{63B3BB69-23CF-44E3-9099-C40C66FF867C}">
                  <a14:compatExt spid="_x0000_s237585"/>
                </a:ext>
                <a:ext uri="{FF2B5EF4-FFF2-40B4-BE49-F238E27FC236}">
                  <a16:creationId xmlns:a16="http://schemas.microsoft.com/office/drawing/2014/main" id="{00000000-0008-0000-0200-00001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8</xdr:row>
          <xdr:rowOff>47625</xdr:rowOff>
        </xdr:from>
        <xdr:to>
          <xdr:col>7</xdr:col>
          <xdr:colOff>390525</xdr:colOff>
          <xdr:row>8</xdr:row>
          <xdr:rowOff>209550</xdr:rowOff>
        </xdr:to>
        <xdr:sp macro="" textlink="">
          <xdr:nvSpPr>
            <xdr:cNvPr id="237586" name="Check Box 18" hidden="1">
              <a:extLst>
                <a:ext uri="{63B3BB69-23CF-44E3-9099-C40C66FF867C}">
                  <a14:compatExt spid="_x0000_s237586"/>
                </a:ext>
                <a:ext uri="{FF2B5EF4-FFF2-40B4-BE49-F238E27FC236}">
                  <a16:creationId xmlns:a16="http://schemas.microsoft.com/office/drawing/2014/main" id="{00000000-0008-0000-0200-000012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9</xdr:row>
          <xdr:rowOff>47625</xdr:rowOff>
        </xdr:from>
        <xdr:to>
          <xdr:col>7</xdr:col>
          <xdr:colOff>390525</xdr:colOff>
          <xdr:row>9</xdr:row>
          <xdr:rowOff>209550</xdr:rowOff>
        </xdr:to>
        <xdr:sp macro="" textlink="">
          <xdr:nvSpPr>
            <xdr:cNvPr id="237588" name="Check Box 20" hidden="1">
              <a:extLst>
                <a:ext uri="{63B3BB69-23CF-44E3-9099-C40C66FF867C}">
                  <a14:compatExt spid="_x0000_s237588"/>
                </a:ext>
                <a:ext uri="{FF2B5EF4-FFF2-40B4-BE49-F238E27FC236}">
                  <a16:creationId xmlns:a16="http://schemas.microsoft.com/office/drawing/2014/main" id="{00000000-0008-0000-0200-000014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10</xdr:row>
          <xdr:rowOff>47625</xdr:rowOff>
        </xdr:from>
        <xdr:to>
          <xdr:col>7</xdr:col>
          <xdr:colOff>390525</xdr:colOff>
          <xdr:row>10</xdr:row>
          <xdr:rowOff>209550</xdr:rowOff>
        </xdr:to>
        <xdr:sp macro="" textlink="">
          <xdr:nvSpPr>
            <xdr:cNvPr id="237589" name="Check Box 21" hidden="1">
              <a:extLst>
                <a:ext uri="{63B3BB69-23CF-44E3-9099-C40C66FF867C}">
                  <a14:compatExt spid="_x0000_s237589"/>
                </a:ext>
                <a:ext uri="{FF2B5EF4-FFF2-40B4-BE49-F238E27FC236}">
                  <a16:creationId xmlns:a16="http://schemas.microsoft.com/office/drawing/2014/main" id="{00000000-0008-0000-0200-000015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11</xdr:row>
          <xdr:rowOff>47625</xdr:rowOff>
        </xdr:from>
        <xdr:to>
          <xdr:col>7</xdr:col>
          <xdr:colOff>390525</xdr:colOff>
          <xdr:row>11</xdr:row>
          <xdr:rowOff>209550</xdr:rowOff>
        </xdr:to>
        <xdr:sp macro="" textlink="">
          <xdr:nvSpPr>
            <xdr:cNvPr id="237590" name="Check Box 22" hidden="1">
              <a:extLst>
                <a:ext uri="{63B3BB69-23CF-44E3-9099-C40C66FF867C}">
                  <a14:compatExt spid="_x0000_s237590"/>
                </a:ext>
                <a:ext uri="{FF2B5EF4-FFF2-40B4-BE49-F238E27FC236}">
                  <a16:creationId xmlns:a16="http://schemas.microsoft.com/office/drawing/2014/main" id="{00000000-0008-0000-0200-000016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12</xdr:row>
          <xdr:rowOff>47625</xdr:rowOff>
        </xdr:from>
        <xdr:to>
          <xdr:col>7</xdr:col>
          <xdr:colOff>390525</xdr:colOff>
          <xdr:row>12</xdr:row>
          <xdr:rowOff>209550</xdr:rowOff>
        </xdr:to>
        <xdr:sp macro="" textlink="">
          <xdr:nvSpPr>
            <xdr:cNvPr id="237591" name="Check Box 23" hidden="1">
              <a:extLst>
                <a:ext uri="{63B3BB69-23CF-44E3-9099-C40C66FF867C}">
                  <a14:compatExt spid="_x0000_s237591"/>
                </a:ext>
                <a:ext uri="{FF2B5EF4-FFF2-40B4-BE49-F238E27FC236}">
                  <a16:creationId xmlns:a16="http://schemas.microsoft.com/office/drawing/2014/main" id="{00000000-0008-0000-0200-000017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13</xdr:row>
          <xdr:rowOff>47625</xdr:rowOff>
        </xdr:from>
        <xdr:to>
          <xdr:col>7</xdr:col>
          <xdr:colOff>390525</xdr:colOff>
          <xdr:row>13</xdr:row>
          <xdr:rowOff>209550</xdr:rowOff>
        </xdr:to>
        <xdr:sp macro="" textlink="">
          <xdr:nvSpPr>
            <xdr:cNvPr id="237592" name="Check Box 24" hidden="1">
              <a:extLst>
                <a:ext uri="{63B3BB69-23CF-44E3-9099-C40C66FF867C}">
                  <a14:compatExt spid="_x0000_s237592"/>
                </a:ext>
                <a:ext uri="{FF2B5EF4-FFF2-40B4-BE49-F238E27FC236}">
                  <a16:creationId xmlns:a16="http://schemas.microsoft.com/office/drawing/2014/main" id="{00000000-0008-0000-0200-000018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14</xdr:row>
          <xdr:rowOff>47625</xdr:rowOff>
        </xdr:from>
        <xdr:to>
          <xdr:col>7</xdr:col>
          <xdr:colOff>390525</xdr:colOff>
          <xdr:row>14</xdr:row>
          <xdr:rowOff>209550</xdr:rowOff>
        </xdr:to>
        <xdr:sp macro="" textlink="">
          <xdr:nvSpPr>
            <xdr:cNvPr id="237593" name="Check Box 25" hidden="1">
              <a:extLst>
                <a:ext uri="{63B3BB69-23CF-44E3-9099-C40C66FF867C}">
                  <a14:compatExt spid="_x0000_s237593"/>
                </a:ext>
                <a:ext uri="{FF2B5EF4-FFF2-40B4-BE49-F238E27FC236}">
                  <a16:creationId xmlns:a16="http://schemas.microsoft.com/office/drawing/2014/main" id="{00000000-0008-0000-0200-000019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15</xdr:row>
          <xdr:rowOff>47625</xdr:rowOff>
        </xdr:from>
        <xdr:to>
          <xdr:col>7</xdr:col>
          <xdr:colOff>390525</xdr:colOff>
          <xdr:row>15</xdr:row>
          <xdr:rowOff>209550</xdr:rowOff>
        </xdr:to>
        <xdr:sp macro="" textlink="">
          <xdr:nvSpPr>
            <xdr:cNvPr id="237594" name="Check Box 26" hidden="1">
              <a:extLst>
                <a:ext uri="{63B3BB69-23CF-44E3-9099-C40C66FF867C}">
                  <a14:compatExt spid="_x0000_s237594"/>
                </a:ext>
                <a:ext uri="{FF2B5EF4-FFF2-40B4-BE49-F238E27FC236}">
                  <a16:creationId xmlns:a16="http://schemas.microsoft.com/office/drawing/2014/main" id="{00000000-0008-0000-0200-00001A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18</xdr:row>
          <xdr:rowOff>47625</xdr:rowOff>
        </xdr:from>
        <xdr:to>
          <xdr:col>7</xdr:col>
          <xdr:colOff>390525</xdr:colOff>
          <xdr:row>18</xdr:row>
          <xdr:rowOff>209550</xdr:rowOff>
        </xdr:to>
        <xdr:sp macro="" textlink="">
          <xdr:nvSpPr>
            <xdr:cNvPr id="237595" name="Check Box 27" hidden="1">
              <a:extLst>
                <a:ext uri="{63B3BB69-23CF-44E3-9099-C40C66FF867C}">
                  <a14:compatExt spid="_x0000_s237595"/>
                </a:ext>
                <a:ext uri="{FF2B5EF4-FFF2-40B4-BE49-F238E27FC236}">
                  <a16:creationId xmlns:a16="http://schemas.microsoft.com/office/drawing/2014/main" id="{00000000-0008-0000-0200-00001B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19</xdr:row>
          <xdr:rowOff>47625</xdr:rowOff>
        </xdr:from>
        <xdr:to>
          <xdr:col>7</xdr:col>
          <xdr:colOff>390525</xdr:colOff>
          <xdr:row>19</xdr:row>
          <xdr:rowOff>209550</xdr:rowOff>
        </xdr:to>
        <xdr:sp macro="" textlink="">
          <xdr:nvSpPr>
            <xdr:cNvPr id="237596" name="Check Box 28" hidden="1">
              <a:extLst>
                <a:ext uri="{63B3BB69-23CF-44E3-9099-C40C66FF867C}">
                  <a14:compatExt spid="_x0000_s237596"/>
                </a:ext>
                <a:ext uri="{FF2B5EF4-FFF2-40B4-BE49-F238E27FC236}">
                  <a16:creationId xmlns:a16="http://schemas.microsoft.com/office/drawing/2014/main" id="{00000000-0008-0000-0200-00001C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29</xdr:row>
          <xdr:rowOff>38100</xdr:rowOff>
        </xdr:from>
        <xdr:to>
          <xdr:col>7</xdr:col>
          <xdr:colOff>381000</xdr:colOff>
          <xdr:row>29</xdr:row>
          <xdr:rowOff>200025</xdr:rowOff>
        </xdr:to>
        <xdr:sp macro="" textlink="">
          <xdr:nvSpPr>
            <xdr:cNvPr id="237597" name="Check Box 29" hidden="1">
              <a:extLst>
                <a:ext uri="{63B3BB69-23CF-44E3-9099-C40C66FF867C}">
                  <a14:compatExt spid="_x0000_s237597"/>
                </a:ext>
                <a:ext uri="{FF2B5EF4-FFF2-40B4-BE49-F238E27FC236}">
                  <a16:creationId xmlns:a16="http://schemas.microsoft.com/office/drawing/2014/main" id="{00000000-0008-0000-0200-00001D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142875</xdr:colOff>
          <xdr:row>17</xdr:row>
          <xdr:rowOff>47625</xdr:rowOff>
        </xdr:from>
        <xdr:to>
          <xdr:col>7</xdr:col>
          <xdr:colOff>390525</xdr:colOff>
          <xdr:row>17</xdr:row>
          <xdr:rowOff>209550</xdr:rowOff>
        </xdr:to>
        <xdr:sp macro="" textlink="">
          <xdr:nvSpPr>
            <xdr:cNvPr id="237598" name="Check Box 30" hidden="1">
              <a:extLst>
                <a:ext uri="{63B3BB69-23CF-44E3-9099-C40C66FF867C}">
                  <a14:compatExt spid="_x0000_s237598"/>
                </a:ext>
                <a:ext uri="{FF2B5EF4-FFF2-40B4-BE49-F238E27FC236}">
                  <a16:creationId xmlns:a16="http://schemas.microsoft.com/office/drawing/2014/main" id="{00000000-0008-0000-0200-00001E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32</xdr:row>
          <xdr:rowOff>38100</xdr:rowOff>
        </xdr:from>
        <xdr:to>
          <xdr:col>7</xdr:col>
          <xdr:colOff>371475</xdr:colOff>
          <xdr:row>32</xdr:row>
          <xdr:rowOff>200025</xdr:rowOff>
        </xdr:to>
        <xdr:sp macro="" textlink="">
          <xdr:nvSpPr>
            <xdr:cNvPr id="237599" name="Check Box 31" hidden="1">
              <a:extLst>
                <a:ext uri="{63B3BB69-23CF-44E3-9099-C40C66FF867C}">
                  <a14:compatExt spid="_x0000_s237599"/>
                </a:ext>
                <a:ext uri="{FF2B5EF4-FFF2-40B4-BE49-F238E27FC236}">
                  <a16:creationId xmlns:a16="http://schemas.microsoft.com/office/drawing/2014/main" id="{00000000-0008-0000-0200-00001F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123825</xdr:colOff>
          <xdr:row>16</xdr:row>
          <xdr:rowOff>0</xdr:rowOff>
        </xdr:from>
        <xdr:to>
          <xdr:col>7</xdr:col>
          <xdr:colOff>371475</xdr:colOff>
          <xdr:row>17</xdr:row>
          <xdr:rowOff>0</xdr:rowOff>
        </xdr:to>
        <xdr:sp macro="" textlink="">
          <xdr:nvSpPr>
            <xdr:cNvPr id="237601" name="Check Box 33" hidden="1">
              <a:extLst>
                <a:ext uri="{63B3BB69-23CF-44E3-9099-C40C66FF867C}">
                  <a14:compatExt spid="_x0000_s237601"/>
                </a:ext>
                <a:ext uri="{FF2B5EF4-FFF2-40B4-BE49-F238E27FC236}">
                  <a16:creationId xmlns:a16="http://schemas.microsoft.com/office/drawing/2014/main" id="{00000000-0008-0000-0200-000021A0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11</xdr:col>
      <xdr:colOff>262422</xdr:colOff>
      <xdr:row>1</xdr:row>
      <xdr:rowOff>330459</xdr:rowOff>
    </xdr:from>
    <xdr:to>
      <xdr:col>20</xdr:col>
      <xdr:colOff>58315</xdr:colOff>
      <xdr:row>6</xdr:row>
      <xdr:rowOff>279663</xdr:rowOff>
    </xdr:to>
    <xdr:sp macro="" textlink="">
      <xdr:nvSpPr>
        <xdr:cNvPr id="3" name="吹き出し: 四角形 2">
          <a:extLst>
            <a:ext uri="{FF2B5EF4-FFF2-40B4-BE49-F238E27FC236}">
              <a16:creationId xmlns:a16="http://schemas.microsoft.com/office/drawing/2014/main" id="{00000000-0008-0000-0300-000003000000}"/>
            </a:ext>
          </a:extLst>
        </xdr:cNvPr>
        <xdr:cNvSpPr/>
      </xdr:nvSpPr>
      <xdr:spPr>
        <a:xfrm>
          <a:off x="10506657" y="748393"/>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106912</xdr:colOff>
      <xdr:row>0</xdr:row>
      <xdr:rowOff>398495</xdr:rowOff>
    </xdr:from>
    <xdr:to>
      <xdr:col>18</xdr:col>
      <xdr:colOff>301300</xdr:colOff>
      <xdr:row>5</xdr:row>
      <xdr:rowOff>444892</xdr:rowOff>
    </xdr:to>
    <xdr:sp macro="" textlink="">
      <xdr:nvSpPr>
        <xdr:cNvPr id="2" name="吹き出し: 四角形 1">
          <a:extLst>
            <a:ext uri="{FF2B5EF4-FFF2-40B4-BE49-F238E27FC236}">
              <a16:creationId xmlns:a16="http://schemas.microsoft.com/office/drawing/2014/main" id="{00000000-0008-0000-0400-000002000000}"/>
            </a:ext>
          </a:extLst>
        </xdr:cNvPr>
        <xdr:cNvSpPr/>
      </xdr:nvSpPr>
      <xdr:spPr>
        <a:xfrm>
          <a:off x="9952652" y="398495"/>
          <a:ext cx="3382347" cy="2524841"/>
        </a:xfrm>
        <a:prstGeom prst="wedgeRectCallout">
          <a:avLst>
            <a:gd name="adj1" fmla="val -109824"/>
            <a:gd name="adj2" fmla="val 31291"/>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xdr:twoCellAnchor>
    <xdr:from>
      <xdr:col>2</xdr:col>
      <xdr:colOff>272142</xdr:colOff>
      <xdr:row>0</xdr:row>
      <xdr:rowOff>97194</xdr:rowOff>
    </xdr:from>
    <xdr:to>
      <xdr:col>3</xdr:col>
      <xdr:colOff>787270</xdr:colOff>
      <xdr:row>1</xdr:row>
      <xdr:rowOff>68035</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974132" y="97194"/>
          <a:ext cx="933061" cy="388775"/>
        </a:xfrm>
        <a:prstGeom prst="rect">
          <a:avLst/>
        </a:prstGeom>
        <a:solidFill>
          <a:srgbClr val="CCFF99"/>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記入例</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262422</xdr:colOff>
      <xdr:row>1</xdr:row>
      <xdr:rowOff>330459</xdr:rowOff>
    </xdr:from>
    <xdr:to>
      <xdr:col>19</xdr:col>
      <xdr:colOff>58315</xdr:colOff>
      <xdr:row>6</xdr:row>
      <xdr:rowOff>279663</xdr:rowOff>
    </xdr:to>
    <xdr:sp macro="" textlink="">
      <xdr:nvSpPr>
        <xdr:cNvPr id="2" name="吹き出し: 四角形 1">
          <a:extLst>
            <a:ext uri="{FF2B5EF4-FFF2-40B4-BE49-F238E27FC236}">
              <a16:creationId xmlns:a16="http://schemas.microsoft.com/office/drawing/2014/main" id="{00000000-0008-0000-0500-000002000000}"/>
            </a:ext>
          </a:extLst>
        </xdr:cNvPr>
        <xdr:cNvSpPr/>
      </xdr:nvSpPr>
      <xdr:spPr>
        <a:xfrm>
          <a:off x="10120797" y="635259"/>
          <a:ext cx="3396343" cy="2520954"/>
        </a:xfrm>
        <a:prstGeom prst="wedgeRectCallout">
          <a:avLst>
            <a:gd name="adj1" fmla="val -129652"/>
            <a:gd name="adj2" fmla="val 33986"/>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600" b="1"/>
            <a:t>黄色セルに入力してください</a:t>
          </a:r>
        </a:p>
      </xdr:txBody>
    </xdr:sp>
    <xdr:clientData/>
  </xdr:twoCellAnchor>
  <mc:AlternateContent xmlns:mc="http://schemas.openxmlformats.org/markup-compatibility/2006">
    <mc:Choice xmlns:a14="http://schemas.microsoft.com/office/drawing/2010/main" Requires="a14">
      <xdr:twoCellAnchor editAs="oneCell">
        <xdr:from>
          <xdr:col>2</xdr:col>
          <xdr:colOff>209550</xdr:colOff>
          <xdr:row>9</xdr:row>
          <xdr:rowOff>57150</xdr:rowOff>
        </xdr:from>
        <xdr:to>
          <xdr:col>2</xdr:col>
          <xdr:colOff>1419225</xdr:colOff>
          <xdr:row>9</xdr:row>
          <xdr:rowOff>466725</xdr:rowOff>
        </xdr:to>
        <xdr:sp macro="" textlink="">
          <xdr:nvSpPr>
            <xdr:cNvPr id="292865" name="Check Box 1" hidden="1">
              <a:extLst>
                <a:ext uri="{63B3BB69-23CF-44E3-9099-C40C66FF867C}">
                  <a14:compatExt spid="_x0000_s292865"/>
                </a:ext>
                <a:ext uri="{FF2B5EF4-FFF2-40B4-BE49-F238E27FC236}">
                  <a16:creationId xmlns:a16="http://schemas.microsoft.com/office/drawing/2014/main" id="{00000000-0008-0000-0500-00000178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普通預金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219075</xdr:colOff>
          <xdr:row>9</xdr:row>
          <xdr:rowOff>57150</xdr:rowOff>
        </xdr:from>
        <xdr:to>
          <xdr:col>3</xdr:col>
          <xdr:colOff>1428750</xdr:colOff>
          <xdr:row>9</xdr:row>
          <xdr:rowOff>466725</xdr:rowOff>
        </xdr:to>
        <xdr:sp macro="" textlink="">
          <xdr:nvSpPr>
            <xdr:cNvPr id="292866" name="Check Box 2" hidden="1">
              <a:extLst>
                <a:ext uri="{63B3BB69-23CF-44E3-9099-C40C66FF867C}">
                  <a14:compatExt spid="_x0000_s292866"/>
                </a:ext>
                <a:ext uri="{FF2B5EF4-FFF2-40B4-BE49-F238E27FC236}">
                  <a16:creationId xmlns:a16="http://schemas.microsoft.com/office/drawing/2014/main" id="{00000000-0008-0000-0500-00000278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当座預金</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428625</xdr:colOff>
          <xdr:row>19</xdr:row>
          <xdr:rowOff>85725</xdr:rowOff>
        </xdr:from>
        <xdr:to>
          <xdr:col>1</xdr:col>
          <xdr:colOff>47625</xdr:colOff>
          <xdr:row>20</xdr:row>
          <xdr:rowOff>228600</xdr:rowOff>
        </xdr:to>
        <xdr:sp macro="" textlink="">
          <xdr:nvSpPr>
            <xdr:cNvPr id="293889" name="Check Box 1" hidden="1">
              <a:extLst>
                <a:ext uri="{63B3BB69-23CF-44E3-9099-C40C66FF867C}">
                  <a14:compatExt spid="_x0000_s293889"/>
                </a:ext>
                <a:ext uri="{FF2B5EF4-FFF2-40B4-BE49-F238E27FC236}">
                  <a16:creationId xmlns:a16="http://schemas.microsoft.com/office/drawing/2014/main" id="{00000000-0008-0000-0600-000001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419100</xdr:colOff>
          <xdr:row>20</xdr:row>
          <xdr:rowOff>219075</xdr:rowOff>
        </xdr:from>
        <xdr:to>
          <xdr:col>1</xdr:col>
          <xdr:colOff>38100</xdr:colOff>
          <xdr:row>21</xdr:row>
          <xdr:rowOff>219075</xdr:rowOff>
        </xdr:to>
        <xdr:sp macro="" textlink="">
          <xdr:nvSpPr>
            <xdr:cNvPr id="293890" name="Check Box 2" hidden="1">
              <a:extLst>
                <a:ext uri="{63B3BB69-23CF-44E3-9099-C40C66FF867C}">
                  <a14:compatExt spid="_x0000_s293890"/>
                </a:ext>
                <a:ext uri="{FF2B5EF4-FFF2-40B4-BE49-F238E27FC236}">
                  <a16:creationId xmlns:a16="http://schemas.microsoft.com/office/drawing/2014/main" id="{00000000-0008-0000-0600-000002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428625</xdr:colOff>
          <xdr:row>22</xdr:row>
          <xdr:rowOff>0</xdr:rowOff>
        </xdr:from>
        <xdr:to>
          <xdr:col>1</xdr:col>
          <xdr:colOff>47625</xdr:colOff>
          <xdr:row>22</xdr:row>
          <xdr:rowOff>247650</xdr:rowOff>
        </xdr:to>
        <xdr:sp macro="" textlink="">
          <xdr:nvSpPr>
            <xdr:cNvPr id="293891" name="Check Box 3" hidden="1">
              <a:extLst>
                <a:ext uri="{63B3BB69-23CF-44E3-9099-C40C66FF867C}">
                  <a14:compatExt spid="_x0000_s293891"/>
                </a:ext>
                <a:ext uri="{FF2B5EF4-FFF2-40B4-BE49-F238E27FC236}">
                  <a16:creationId xmlns:a16="http://schemas.microsoft.com/office/drawing/2014/main" id="{00000000-0008-0000-0600-0000037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295275</xdr:colOff>
      <xdr:row>17</xdr:row>
      <xdr:rowOff>19050</xdr:rowOff>
    </xdr:from>
    <xdr:to>
      <xdr:col>13</xdr:col>
      <xdr:colOff>428625</xdr:colOff>
      <xdr:row>21</xdr:row>
      <xdr:rowOff>76200</xdr:rowOff>
    </xdr:to>
    <xdr:sp macro="" textlink="">
      <xdr:nvSpPr>
        <xdr:cNvPr id="5" name="吹き出し: 四角形 4">
          <a:extLst>
            <a:ext uri="{FF2B5EF4-FFF2-40B4-BE49-F238E27FC236}">
              <a16:creationId xmlns:a16="http://schemas.microsoft.com/office/drawing/2014/main" id="{00000000-0008-0000-0600-000005000000}"/>
            </a:ext>
          </a:extLst>
        </xdr:cNvPr>
        <xdr:cNvSpPr/>
      </xdr:nvSpPr>
      <xdr:spPr>
        <a:xfrm>
          <a:off x="6467475" y="4295775"/>
          <a:ext cx="2876550" cy="885825"/>
        </a:xfrm>
        <a:prstGeom prst="wedgeRectCallout">
          <a:avLst>
            <a:gd name="adj1" fmla="val -53283"/>
            <a:gd name="adj2" fmla="val 699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誓約の場合、チェック欄にレ点を入れて下さい。</a:t>
          </a:r>
        </a:p>
      </xdr:txBody>
    </xdr:sp>
    <xdr:clientData/>
  </xdr:twoCellAnchor>
  <xdr:twoCellAnchor>
    <xdr:from>
      <xdr:col>9</xdr:col>
      <xdr:colOff>171450</xdr:colOff>
      <xdr:row>1</xdr:row>
      <xdr:rowOff>9525</xdr:rowOff>
    </xdr:from>
    <xdr:to>
      <xdr:col>13</xdr:col>
      <xdr:colOff>304800</xdr:colOff>
      <xdr:row>4</xdr:row>
      <xdr:rowOff>180975</xdr:rowOff>
    </xdr:to>
    <xdr:sp macro="" textlink="">
      <xdr:nvSpPr>
        <xdr:cNvPr id="6" name="吹き出し: 四角形 5">
          <a:extLst>
            <a:ext uri="{FF2B5EF4-FFF2-40B4-BE49-F238E27FC236}">
              <a16:creationId xmlns:a16="http://schemas.microsoft.com/office/drawing/2014/main" id="{00000000-0008-0000-0600-000006000000}"/>
            </a:ext>
          </a:extLst>
        </xdr:cNvPr>
        <xdr:cNvSpPr/>
      </xdr:nvSpPr>
      <xdr:spPr>
        <a:xfrm>
          <a:off x="6343650" y="247650"/>
          <a:ext cx="2876550" cy="885825"/>
        </a:xfrm>
        <a:prstGeom prst="wedgeRectCallout">
          <a:avLst>
            <a:gd name="adj1" fmla="val -68846"/>
            <a:gd name="adj2" fmla="val -853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t>令和６年１０月１３日の場合、</a:t>
          </a:r>
          <a:endParaRPr kumimoji="1" lang="en-US" altLang="ja-JP" sz="1400"/>
        </a:p>
        <a:p>
          <a:pPr algn="l"/>
          <a:r>
            <a:rPr kumimoji="1" lang="ja-JP" altLang="en-US" sz="1400"/>
            <a:t>　</a:t>
          </a:r>
          <a:r>
            <a:rPr kumimoji="1" lang="en-US" altLang="ja-JP" sz="1400"/>
            <a:t>10/13 </a:t>
          </a:r>
          <a:r>
            <a:rPr kumimoji="1" lang="ja-JP" altLang="en-US" sz="1400"/>
            <a:t>と入力して下さい。</a:t>
          </a: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166934" name="Check Box 22" hidden="1">
              <a:extLst>
                <a:ext uri="{63B3BB69-23CF-44E3-9099-C40C66FF867C}">
                  <a14:compatExt spid="_x0000_s166934"/>
                </a:ext>
                <a:ext uri="{FF2B5EF4-FFF2-40B4-BE49-F238E27FC236}">
                  <a16:creationId xmlns:a16="http://schemas.microsoft.com/office/drawing/2014/main" id="{00000000-0008-0000-0700-000016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166935" name="Check Box 23" hidden="1">
              <a:extLst>
                <a:ext uri="{63B3BB69-23CF-44E3-9099-C40C66FF867C}">
                  <a14:compatExt spid="_x0000_s166935"/>
                </a:ext>
                <a:ext uri="{FF2B5EF4-FFF2-40B4-BE49-F238E27FC236}">
                  <a16:creationId xmlns:a16="http://schemas.microsoft.com/office/drawing/2014/main" id="{00000000-0008-0000-0700-000017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47625</xdr:rowOff>
    </xdr:from>
    <xdr:to>
      <xdr:col>10</xdr:col>
      <xdr:colOff>283844</xdr:colOff>
      <xdr:row>12</xdr:row>
      <xdr:rowOff>0</xdr:rowOff>
    </xdr:to>
    <xdr:sp macro="" textlink="">
      <xdr:nvSpPr>
        <xdr:cNvPr id="3" name="右中かっこ 2">
          <a:extLst>
            <a:ext uri="{FF2B5EF4-FFF2-40B4-BE49-F238E27FC236}">
              <a16:creationId xmlns:a16="http://schemas.microsoft.com/office/drawing/2014/main" id="{00000000-0008-0000-0700-000003000000}"/>
            </a:ext>
          </a:extLst>
        </xdr:cNvPr>
        <xdr:cNvSpPr/>
      </xdr:nvSpPr>
      <xdr:spPr>
        <a:xfrm>
          <a:off x="7019925" y="762000"/>
          <a:ext cx="198119" cy="21812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514350</xdr:colOff>
      <xdr:row>5</xdr:row>
      <xdr:rowOff>219075</xdr:rowOff>
    </xdr:from>
    <xdr:to>
      <xdr:col>12</xdr:col>
      <xdr:colOff>1562100</xdr:colOff>
      <xdr:row>10</xdr:row>
      <xdr:rowOff>190500</xdr:rowOff>
    </xdr:to>
    <xdr:sp macro="" textlink="">
      <xdr:nvSpPr>
        <xdr:cNvPr id="11" name="吹き出し: 四角形 10">
          <a:extLst>
            <a:ext uri="{FF2B5EF4-FFF2-40B4-BE49-F238E27FC236}">
              <a16:creationId xmlns:a16="http://schemas.microsoft.com/office/drawing/2014/main" id="{00000000-0008-0000-0700-00000B000000}"/>
            </a:ext>
          </a:extLst>
        </xdr:cNvPr>
        <xdr:cNvSpPr/>
      </xdr:nvSpPr>
      <xdr:spPr>
        <a:xfrm>
          <a:off x="7448550" y="140970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166936" name="Check Box 24" hidden="1">
              <a:extLst>
                <a:ext uri="{63B3BB69-23CF-44E3-9099-C40C66FF867C}">
                  <a14:compatExt spid="_x0000_s166936"/>
                </a:ext>
                <a:ext uri="{FF2B5EF4-FFF2-40B4-BE49-F238E27FC236}">
                  <a16:creationId xmlns:a16="http://schemas.microsoft.com/office/drawing/2014/main" id="{00000000-0008-0000-0700-0000188C02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xdr:twoCellAnchor>
    <xdr:from>
      <xdr:col>2</xdr:col>
      <xdr:colOff>0</xdr:colOff>
      <xdr:row>8</xdr:row>
      <xdr:rowOff>38100</xdr:rowOff>
    </xdr:from>
    <xdr:to>
      <xdr:col>4</xdr:col>
      <xdr:colOff>171450</xdr:colOff>
      <xdr:row>9</xdr:row>
      <xdr:rowOff>114300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333500" y="1943100"/>
          <a:ext cx="1504950" cy="314325"/>
        </a:xfrm>
        <a:prstGeom prst="rect">
          <a:avLst/>
        </a:prstGeom>
        <a:solidFill>
          <a:schemeClr val="bg1">
            <a:lumMod val="95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rPr>
            <a:t>【</a:t>
          </a:r>
          <a:r>
            <a:rPr kumimoji="1" lang="ja-JP" altLang="en-US" sz="1400">
              <a:solidFill>
                <a:schemeClr val="tx1"/>
              </a:solidFill>
            </a:rPr>
            <a:t>有機転換</a:t>
          </a:r>
          <a:r>
            <a:rPr kumimoji="1" lang="en-US" altLang="ja-JP" sz="1400">
              <a:solidFill>
                <a:schemeClr val="tx1"/>
              </a:solidFill>
            </a:rPr>
            <a:t>】</a:t>
          </a:r>
          <a:endParaRPr kumimoji="1" lang="ja-JP" altLang="en-US" sz="1400">
            <a:solidFill>
              <a:schemeClr val="tx1"/>
            </a:solidFill>
          </a:endParaRPr>
        </a:p>
      </xdr:txBody>
    </xdr:sp>
    <xdr:clientData/>
  </xdr:twoCellAnchor>
  <mc:AlternateContent xmlns:mc="http://schemas.openxmlformats.org/markup-compatibility/2006">
    <mc:Choice xmlns:a14="http://schemas.microsoft.com/office/drawing/2010/main" Requires="a14">
      <xdr:twoCellAnchor>
        <xdr:from>
          <xdr:col>5</xdr:col>
          <xdr:colOff>28575</xdr:colOff>
          <xdr:row>10</xdr:row>
          <xdr:rowOff>266700</xdr:rowOff>
        </xdr:from>
        <xdr:to>
          <xdr:col>8</xdr:col>
          <xdr:colOff>561975</xdr:colOff>
          <xdr:row>11</xdr:row>
          <xdr:rowOff>142875</xdr:rowOff>
        </xdr:to>
        <xdr:grpSp>
          <xdr:nvGrpSpPr>
            <xdr:cNvPr id="8" name="グループ化 7">
              <a:extLst>
                <a:ext uri="{FF2B5EF4-FFF2-40B4-BE49-F238E27FC236}">
                  <a16:creationId xmlns:a16="http://schemas.microsoft.com/office/drawing/2014/main" id="{00000000-0008-0000-0700-000008000000}"/>
                </a:ext>
              </a:extLst>
            </xdr:cNvPr>
            <xdr:cNvGrpSpPr/>
          </xdr:nvGrpSpPr>
          <xdr:grpSpPr>
            <a:xfrm>
              <a:off x="3362325" y="2571750"/>
              <a:ext cx="2571750" cy="333375"/>
              <a:chOff x="3429000" y="476250"/>
              <a:chExt cx="2571750" cy="333375"/>
            </a:xfrm>
          </xdr:grpSpPr>
          <xdr:sp macro="" textlink="">
            <xdr:nvSpPr>
              <xdr:cNvPr id="166937" name="Check Box 25" hidden="1">
                <a:extLst>
                  <a:ext uri="{63B3BB69-23CF-44E3-9099-C40C66FF867C}">
                    <a14:compatExt spid="_x0000_s166937"/>
                  </a:ext>
                  <a:ext uri="{FF2B5EF4-FFF2-40B4-BE49-F238E27FC236}">
                    <a16:creationId xmlns:a16="http://schemas.microsoft.com/office/drawing/2014/main" id="{00000000-0008-0000-0700-0000198C0200}"/>
                  </a:ext>
                </a:extLst>
              </xdr:cNvPr>
              <xdr:cNvSpPr/>
            </xdr:nvSpPr>
            <xdr:spPr bwMode="auto">
              <a:xfrm>
                <a:off x="3429000"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計画</a:t>
                </a:r>
              </a:p>
            </xdr:txBody>
          </xdr:sp>
          <xdr:sp macro="" textlink="">
            <xdr:nvSpPr>
              <xdr:cNvPr id="166938" name="Check Box 26" hidden="1">
                <a:extLst>
                  <a:ext uri="{63B3BB69-23CF-44E3-9099-C40C66FF867C}">
                    <a14:compatExt spid="_x0000_s166938"/>
                  </a:ext>
                  <a:ext uri="{FF2B5EF4-FFF2-40B4-BE49-F238E27FC236}">
                    <a16:creationId xmlns:a16="http://schemas.microsoft.com/office/drawing/2014/main" id="{00000000-0008-0000-0700-00001A8C0200}"/>
                  </a:ext>
                </a:extLst>
              </xdr:cNvPr>
              <xdr:cNvSpPr/>
            </xdr:nvSpPr>
            <xdr:spPr bwMode="auto">
              <a:xfrm>
                <a:off x="3987961" y="476250"/>
                <a:ext cx="807203"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交付申請</a:t>
                </a:r>
              </a:p>
            </xdr:txBody>
          </xdr:sp>
          <xdr:sp macro="" textlink="">
            <xdr:nvSpPr>
              <xdr:cNvPr id="166939" name="Check Box 27" hidden="1">
                <a:extLst>
                  <a:ext uri="{63B3BB69-23CF-44E3-9099-C40C66FF867C}">
                    <a14:compatExt spid="_x0000_s166939"/>
                  </a:ext>
                  <a:ext uri="{FF2B5EF4-FFF2-40B4-BE49-F238E27FC236}">
                    <a16:creationId xmlns:a16="http://schemas.microsoft.com/office/drawing/2014/main" id="{00000000-0008-0000-0700-00001B8C0200}"/>
                  </a:ext>
                </a:extLst>
              </xdr:cNvPr>
              <xdr:cNvSpPr/>
            </xdr:nvSpPr>
            <xdr:spPr bwMode="auto">
              <a:xfrm>
                <a:off x="5384048" y="476250"/>
                <a:ext cx="616702"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実績</a:t>
                </a:r>
              </a:p>
            </xdr:txBody>
          </xdr:sp>
          <xdr:sp macro="" textlink="">
            <xdr:nvSpPr>
              <xdr:cNvPr id="166940" name="Check Box 28" hidden="1">
                <a:extLst>
                  <a:ext uri="{63B3BB69-23CF-44E3-9099-C40C66FF867C}">
                    <a14:compatExt spid="_x0000_s166940"/>
                  </a:ext>
                  <a:ext uri="{FF2B5EF4-FFF2-40B4-BE49-F238E27FC236}">
                    <a16:creationId xmlns:a16="http://schemas.microsoft.com/office/drawing/2014/main" id="{00000000-0008-0000-0700-00001C8C0200}"/>
                  </a:ext>
                </a:extLst>
              </xdr:cNvPr>
              <xdr:cNvSpPr/>
            </xdr:nvSpPr>
            <xdr:spPr bwMode="auto">
              <a:xfrm>
                <a:off x="4769012" y="485775"/>
                <a:ext cx="650714" cy="32385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a:t>
                </a:r>
              </a:p>
            </xdr:txBody>
          </xdr:sp>
        </xdr:grp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1162050</xdr:colOff>
          <xdr:row>36</xdr:row>
          <xdr:rowOff>0</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0</xdr:rowOff>
        </xdr:from>
        <xdr:to>
          <xdr:col>4</xdr:col>
          <xdr:colOff>28575</xdr:colOff>
          <xdr:row>52</xdr:row>
          <xdr:rowOff>85725</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5</xdr:col>
      <xdr:colOff>476250</xdr:colOff>
      <xdr:row>2</xdr:row>
      <xdr:rowOff>123824</xdr:rowOff>
    </xdr:from>
    <xdr:to>
      <xdr:col>6</xdr:col>
      <xdr:colOff>76200</xdr:colOff>
      <xdr:row>5</xdr:row>
      <xdr:rowOff>9525</xdr:rowOff>
    </xdr:to>
    <xdr:sp macro="" textlink="">
      <xdr:nvSpPr>
        <xdr:cNvPr id="6" name="右中かっこ 5">
          <a:extLst>
            <a:ext uri="{FF2B5EF4-FFF2-40B4-BE49-F238E27FC236}">
              <a16:creationId xmlns:a16="http://schemas.microsoft.com/office/drawing/2014/main" id="{00000000-0008-0000-0800-000006000000}"/>
            </a:ext>
          </a:extLst>
        </xdr:cNvPr>
        <xdr:cNvSpPr/>
      </xdr:nvSpPr>
      <xdr:spPr>
        <a:xfrm>
          <a:off x="6524625" y="600074"/>
          <a:ext cx="285750" cy="495301"/>
        </a:xfrm>
        <a:prstGeom prst="rightBrace">
          <a:avLst>
            <a:gd name="adj1" fmla="val 8333"/>
            <a:gd name="adj2" fmla="val 446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2</xdr:row>
      <xdr:rowOff>228600</xdr:rowOff>
    </xdr:from>
    <xdr:to>
      <xdr:col>10</xdr:col>
      <xdr:colOff>619125</xdr:colOff>
      <xdr:row>5</xdr:row>
      <xdr:rowOff>47625</xdr:rowOff>
    </xdr:to>
    <xdr:sp macro="" textlink="">
      <xdr:nvSpPr>
        <xdr:cNvPr id="7" name="吹き出し: 四角形 6">
          <a:extLst>
            <a:ext uri="{FF2B5EF4-FFF2-40B4-BE49-F238E27FC236}">
              <a16:creationId xmlns:a16="http://schemas.microsoft.com/office/drawing/2014/main" id="{00000000-0008-0000-0800-000007000000}"/>
            </a:ext>
          </a:extLst>
        </xdr:cNvPr>
        <xdr:cNvSpPr/>
      </xdr:nvSpPr>
      <xdr:spPr>
        <a:xfrm>
          <a:off x="6886575" y="704850"/>
          <a:ext cx="3209925" cy="4286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6</xdr:col>
      <xdr:colOff>238125</xdr:colOff>
      <xdr:row>18</xdr:row>
      <xdr:rowOff>9525</xdr:rowOff>
    </xdr:from>
    <xdr:to>
      <xdr:col>12</xdr:col>
      <xdr:colOff>657224</xdr:colOff>
      <xdr:row>30</xdr:row>
      <xdr:rowOff>0</xdr:rowOff>
    </xdr:to>
    <xdr:sp macro="" textlink="">
      <xdr:nvSpPr>
        <xdr:cNvPr id="8" name="吹き出し: 四角形 7">
          <a:extLst>
            <a:ext uri="{FF2B5EF4-FFF2-40B4-BE49-F238E27FC236}">
              <a16:creationId xmlns:a16="http://schemas.microsoft.com/office/drawing/2014/main" id="{00000000-0008-0000-0800-000008000000}"/>
            </a:ext>
          </a:extLst>
        </xdr:cNvPr>
        <xdr:cNvSpPr/>
      </xdr:nvSpPr>
      <xdr:spPr>
        <a:xfrm>
          <a:off x="6981825" y="4143375"/>
          <a:ext cx="4533899" cy="281940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黄色セルに入力してください</a:t>
          </a:r>
          <a:endParaRPr kumimoji="1" lang="en-US" altLang="ja-JP" sz="2400" b="1"/>
        </a:p>
        <a:p>
          <a:pPr algn="ctr"/>
          <a:endParaRPr kumimoji="1" lang="en-US" altLang="ja-JP" sz="1600" b="1"/>
        </a:p>
        <a:p>
          <a:pPr algn="ctr"/>
          <a:r>
            <a:rPr kumimoji="1" lang="ja-JP" altLang="en-US" sz="1600" b="1"/>
            <a:t>・入力すると背景色が白色に反転します。</a:t>
          </a:r>
          <a:endParaRPr kumimoji="1" lang="en-US" altLang="ja-JP" sz="1600" b="1"/>
        </a:p>
        <a:p>
          <a:pPr algn="l"/>
          <a:r>
            <a:rPr kumimoji="1" lang="ja-JP" altLang="en-US" sz="1600" b="1" baseline="0"/>
            <a:t>   </a:t>
          </a:r>
          <a:r>
            <a:rPr kumimoji="1" lang="ja-JP" altLang="en-US" sz="1600" b="1"/>
            <a:t>・ ”認証更新１回目年月日”は、認証機関から</a:t>
          </a:r>
          <a:endParaRPr kumimoji="1" lang="en-US" altLang="ja-JP" sz="1600" b="1"/>
        </a:p>
        <a:p>
          <a:pPr algn="l"/>
          <a:r>
            <a:rPr kumimoji="1" lang="ja-JP" altLang="en-US" sz="1600" b="1"/>
            <a:t>　の「認証継続通知書」の発行日を記載下さい。</a:t>
          </a:r>
          <a:endParaRPr kumimoji="1" lang="en-US" altLang="ja-JP" sz="1600" b="1"/>
        </a:p>
        <a:p>
          <a:pPr algn="ctr"/>
          <a:endParaRPr kumimoji="1" lang="ja-JP" altLang="en-US" sz="1600" b="1"/>
        </a:p>
      </xdr:txBody>
    </xdr:sp>
    <xdr:clientData/>
  </xdr:twoCellAnchor>
  <xdr:twoCellAnchor>
    <xdr:from>
      <xdr:col>5</xdr:col>
      <xdr:colOff>485775</xdr:colOff>
      <xdr:row>7</xdr:row>
      <xdr:rowOff>85724</xdr:rowOff>
    </xdr:from>
    <xdr:to>
      <xdr:col>6</xdr:col>
      <xdr:colOff>76200</xdr:colOff>
      <xdr:row>16</xdr:row>
      <xdr:rowOff>190499</xdr:rowOff>
    </xdr:to>
    <xdr:sp macro="" textlink="">
      <xdr:nvSpPr>
        <xdr:cNvPr id="30" name="右中かっこ 29">
          <a:extLst>
            <a:ext uri="{FF2B5EF4-FFF2-40B4-BE49-F238E27FC236}">
              <a16:creationId xmlns:a16="http://schemas.microsoft.com/office/drawing/2014/main" id="{00000000-0008-0000-0800-00001E000000}"/>
            </a:ext>
          </a:extLst>
        </xdr:cNvPr>
        <xdr:cNvSpPr/>
      </xdr:nvSpPr>
      <xdr:spPr>
        <a:xfrm>
          <a:off x="6534150" y="1590674"/>
          <a:ext cx="276225"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10</xdr:row>
      <xdr:rowOff>142874</xdr:rowOff>
    </xdr:from>
    <xdr:to>
      <xdr:col>11</xdr:col>
      <xdr:colOff>180975</xdr:colOff>
      <xdr:row>13</xdr:row>
      <xdr:rowOff>152399</xdr:rowOff>
    </xdr:to>
    <xdr:sp macro="" textlink="">
      <xdr:nvSpPr>
        <xdr:cNvPr id="31" name="吹き出し: 四角形 30">
          <a:extLst>
            <a:ext uri="{FF2B5EF4-FFF2-40B4-BE49-F238E27FC236}">
              <a16:creationId xmlns:a16="http://schemas.microsoft.com/office/drawing/2014/main" id="{00000000-0008-0000-0800-00001F000000}"/>
            </a:ext>
          </a:extLst>
        </xdr:cNvPr>
        <xdr:cNvSpPr/>
      </xdr:nvSpPr>
      <xdr:spPr>
        <a:xfrm>
          <a:off x="6896100" y="2362199"/>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49</xdr:row>
          <xdr:rowOff>0</xdr:rowOff>
        </xdr:from>
        <xdr:to>
          <xdr:col>4</xdr:col>
          <xdr:colOff>1152525</xdr:colOff>
          <xdr:row>50</xdr:row>
          <xdr:rowOff>0</xdr:rowOff>
        </xdr:to>
        <xdr:sp macro="" textlink="">
          <xdr:nvSpPr>
            <xdr:cNvPr id="38954" name="Check Box 42" hidden="1">
              <a:extLst>
                <a:ext uri="{63B3BB69-23CF-44E3-9099-C40C66FF867C}">
                  <a14:compatExt spid="_x0000_s38954"/>
                </a:ext>
                <a:ext uri="{FF2B5EF4-FFF2-40B4-BE49-F238E27FC236}">
                  <a16:creationId xmlns:a16="http://schemas.microsoft.com/office/drawing/2014/main" id="{00000000-0008-0000-0800-00002A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49</xdr:row>
          <xdr:rowOff>0</xdr:rowOff>
        </xdr:from>
        <xdr:to>
          <xdr:col>3</xdr:col>
          <xdr:colOff>1152525</xdr:colOff>
          <xdr:row>50</xdr:row>
          <xdr:rowOff>0</xdr:rowOff>
        </xdr:to>
        <xdr:sp macro="" textlink="">
          <xdr:nvSpPr>
            <xdr:cNvPr id="38955" name="Check Box 43" hidden="1">
              <a:extLst>
                <a:ext uri="{63B3BB69-23CF-44E3-9099-C40C66FF867C}">
                  <a14:compatExt spid="_x0000_s38955"/>
                </a:ext>
                <a:ext uri="{FF2B5EF4-FFF2-40B4-BE49-F238E27FC236}">
                  <a16:creationId xmlns:a16="http://schemas.microsoft.com/office/drawing/2014/main" id="{00000000-0008-0000-0800-00002B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49</xdr:row>
          <xdr:rowOff>0</xdr:rowOff>
        </xdr:from>
        <xdr:to>
          <xdr:col>2</xdr:col>
          <xdr:colOff>1162050</xdr:colOff>
          <xdr:row>50</xdr:row>
          <xdr:rowOff>0</xdr:rowOff>
        </xdr:to>
        <xdr:sp macro="" textlink="">
          <xdr:nvSpPr>
            <xdr:cNvPr id="38956" name="Check Box 44" hidden="1">
              <a:extLst>
                <a:ext uri="{63B3BB69-23CF-44E3-9099-C40C66FF867C}">
                  <a14:compatExt spid="_x0000_s38956"/>
                </a:ext>
                <a:ext uri="{FF2B5EF4-FFF2-40B4-BE49-F238E27FC236}">
                  <a16:creationId xmlns:a16="http://schemas.microsoft.com/office/drawing/2014/main" id="{00000000-0008-0000-0800-00002C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7</xdr:col>
      <xdr:colOff>259273</xdr:colOff>
      <xdr:row>48</xdr:row>
      <xdr:rowOff>53921</xdr:rowOff>
    </xdr:from>
    <xdr:to>
      <xdr:col>13</xdr:col>
      <xdr:colOff>144973</xdr:colOff>
      <xdr:row>50</xdr:row>
      <xdr:rowOff>158373</xdr:rowOff>
    </xdr:to>
    <xdr:sp macro="" textlink="">
      <xdr:nvSpPr>
        <xdr:cNvPr id="16" name="吹き出し: 四角形 15">
          <a:extLst>
            <a:ext uri="{FF2B5EF4-FFF2-40B4-BE49-F238E27FC236}">
              <a16:creationId xmlns:a16="http://schemas.microsoft.com/office/drawing/2014/main" id="{00000000-0008-0000-0800-000010000000}"/>
            </a:ext>
          </a:extLst>
        </xdr:cNvPr>
        <xdr:cNvSpPr/>
      </xdr:nvSpPr>
      <xdr:spPr>
        <a:xfrm>
          <a:off x="7855057" y="11451633"/>
          <a:ext cx="4002437" cy="742143"/>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427818</xdr:colOff>
      <xdr:row>49</xdr:row>
      <xdr:rowOff>213427</xdr:rowOff>
    </xdr:from>
    <xdr:to>
      <xdr:col>7</xdr:col>
      <xdr:colOff>173391</xdr:colOff>
      <xdr:row>50</xdr:row>
      <xdr:rowOff>72648</xdr:rowOff>
    </xdr:to>
    <xdr:cxnSp macro="">
      <xdr:nvCxnSpPr>
        <xdr:cNvPr id="17" name="直線矢印コネクタ 16">
          <a:extLst>
            <a:ext uri="{FF2B5EF4-FFF2-40B4-BE49-F238E27FC236}">
              <a16:creationId xmlns:a16="http://schemas.microsoft.com/office/drawing/2014/main" id="{00000000-0008-0000-0800-000011000000}"/>
            </a:ext>
          </a:extLst>
        </xdr:cNvPr>
        <xdr:cNvCxnSpPr/>
      </xdr:nvCxnSpPr>
      <xdr:spPr>
        <a:xfrm flipH="1">
          <a:off x="7337479" y="11998596"/>
          <a:ext cx="431696" cy="10945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19050</xdr:colOff>
          <xdr:row>35</xdr:row>
          <xdr:rowOff>0</xdr:rowOff>
        </xdr:from>
        <xdr:to>
          <xdr:col>2</xdr:col>
          <xdr:colOff>1162050</xdr:colOff>
          <xdr:row>36</xdr:row>
          <xdr:rowOff>0</xdr:rowOff>
        </xdr:to>
        <xdr:sp macro="" textlink="">
          <xdr:nvSpPr>
            <xdr:cNvPr id="279553" name="Check Box 1" hidden="1">
              <a:extLst>
                <a:ext uri="{63B3BB69-23CF-44E3-9099-C40C66FF867C}">
                  <a14:compatExt spid="_x0000_s279553"/>
                </a:ext>
                <a:ext uri="{FF2B5EF4-FFF2-40B4-BE49-F238E27FC236}">
                  <a16:creationId xmlns:a16="http://schemas.microsoft.com/office/drawing/2014/main" id="{00000000-0008-0000-0900-000001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51</xdr:row>
          <xdr:rowOff>0</xdr:rowOff>
        </xdr:from>
        <xdr:to>
          <xdr:col>4</xdr:col>
          <xdr:colOff>28575</xdr:colOff>
          <xdr:row>52</xdr:row>
          <xdr:rowOff>85725</xdr:rowOff>
        </xdr:to>
        <xdr:sp macro="" textlink="">
          <xdr:nvSpPr>
            <xdr:cNvPr id="279554" name="Check Box 2" hidden="1">
              <a:extLst>
                <a:ext uri="{63B3BB69-23CF-44E3-9099-C40C66FF867C}">
                  <a14:compatExt spid="_x0000_s279554"/>
                </a:ext>
                <a:ext uri="{FF2B5EF4-FFF2-40B4-BE49-F238E27FC236}">
                  <a16:creationId xmlns:a16="http://schemas.microsoft.com/office/drawing/2014/main" id="{00000000-0008-0000-0900-000002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5</xdr:col>
      <xdr:colOff>476250</xdr:colOff>
      <xdr:row>2</xdr:row>
      <xdr:rowOff>123824</xdr:rowOff>
    </xdr:from>
    <xdr:to>
      <xdr:col>6</xdr:col>
      <xdr:colOff>76200</xdr:colOff>
      <xdr:row>5</xdr:row>
      <xdr:rowOff>9525</xdr:rowOff>
    </xdr:to>
    <xdr:sp macro="" textlink="">
      <xdr:nvSpPr>
        <xdr:cNvPr id="4" name="右中かっこ 3">
          <a:extLst>
            <a:ext uri="{FF2B5EF4-FFF2-40B4-BE49-F238E27FC236}">
              <a16:creationId xmlns:a16="http://schemas.microsoft.com/office/drawing/2014/main" id="{00000000-0008-0000-0900-000004000000}"/>
            </a:ext>
          </a:extLst>
        </xdr:cNvPr>
        <xdr:cNvSpPr/>
      </xdr:nvSpPr>
      <xdr:spPr>
        <a:xfrm>
          <a:off x="6524625" y="600074"/>
          <a:ext cx="295275" cy="495301"/>
        </a:xfrm>
        <a:prstGeom prst="rightBrace">
          <a:avLst>
            <a:gd name="adj1" fmla="val 8333"/>
            <a:gd name="adj2" fmla="val 44649"/>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152400</xdr:colOff>
      <xdr:row>2</xdr:row>
      <xdr:rowOff>228600</xdr:rowOff>
    </xdr:from>
    <xdr:to>
      <xdr:col>10</xdr:col>
      <xdr:colOff>619125</xdr:colOff>
      <xdr:row>5</xdr:row>
      <xdr:rowOff>47625</xdr:rowOff>
    </xdr:to>
    <xdr:sp macro="" textlink="">
      <xdr:nvSpPr>
        <xdr:cNvPr id="5" name="吹き出し: 四角形 4">
          <a:extLst>
            <a:ext uri="{FF2B5EF4-FFF2-40B4-BE49-F238E27FC236}">
              <a16:creationId xmlns:a16="http://schemas.microsoft.com/office/drawing/2014/main" id="{00000000-0008-0000-0900-000005000000}"/>
            </a:ext>
          </a:extLst>
        </xdr:cNvPr>
        <xdr:cNvSpPr/>
      </xdr:nvSpPr>
      <xdr:spPr>
        <a:xfrm>
          <a:off x="6896100" y="704850"/>
          <a:ext cx="3209925" cy="4286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t>該当する□にレ点を入れてください</a:t>
          </a:r>
        </a:p>
      </xdr:txBody>
    </xdr:sp>
    <xdr:clientData/>
  </xdr:twoCellAnchor>
  <xdr:twoCellAnchor>
    <xdr:from>
      <xdr:col>5</xdr:col>
      <xdr:colOff>485775</xdr:colOff>
      <xdr:row>7</xdr:row>
      <xdr:rowOff>85724</xdr:rowOff>
    </xdr:from>
    <xdr:to>
      <xdr:col>6</xdr:col>
      <xdr:colOff>76200</xdr:colOff>
      <xdr:row>16</xdr:row>
      <xdr:rowOff>190499</xdr:rowOff>
    </xdr:to>
    <xdr:sp macro="" textlink="">
      <xdr:nvSpPr>
        <xdr:cNvPr id="15" name="右中かっこ 14">
          <a:extLst>
            <a:ext uri="{FF2B5EF4-FFF2-40B4-BE49-F238E27FC236}">
              <a16:creationId xmlns:a16="http://schemas.microsoft.com/office/drawing/2014/main" id="{00000000-0008-0000-0900-00000F000000}"/>
            </a:ext>
          </a:extLst>
        </xdr:cNvPr>
        <xdr:cNvSpPr/>
      </xdr:nvSpPr>
      <xdr:spPr>
        <a:xfrm>
          <a:off x="6534150" y="1590674"/>
          <a:ext cx="285750" cy="235267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6</xdr:col>
      <xdr:colOff>161925</xdr:colOff>
      <xdr:row>10</xdr:row>
      <xdr:rowOff>142874</xdr:rowOff>
    </xdr:from>
    <xdr:to>
      <xdr:col>11</xdr:col>
      <xdr:colOff>180975</xdr:colOff>
      <xdr:row>13</xdr:row>
      <xdr:rowOff>152399</xdr:rowOff>
    </xdr:to>
    <xdr:sp macro="" textlink="">
      <xdr:nvSpPr>
        <xdr:cNvPr id="16" name="吹き出し: 四角形 15">
          <a:extLst>
            <a:ext uri="{FF2B5EF4-FFF2-40B4-BE49-F238E27FC236}">
              <a16:creationId xmlns:a16="http://schemas.microsoft.com/office/drawing/2014/main" id="{00000000-0008-0000-0900-000010000000}"/>
            </a:ext>
          </a:extLst>
        </xdr:cNvPr>
        <xdr:cNvSpPr/>
      </xdr:nvSpPr>
      <xdr:spPr>
        <a:xfrm>
          <a:off x="6905625" y="2362199"/>
          <a:ext cx="3448050"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twoCellAnchor editAs="oneCell">
    <xdr:from>
      <xdr:col>1</xdr:col>
      <xdr:colOff>371475</xdr:colOff>
      <xdr:row>1</xdr:row>
      <xdr:rowOff>19050</xdr:rowOff>
    </xdr:from>
    <xdr:to>
      <xdr:col>2</xdr:col>
      <xdr:colOff>1047750</xdr:colOff>
      <xdr:row>2</xdr:row>
      <xdr:rowOff>188559</xdr:rowOff>
    </xdr:to>
    <xdr:pic>
      <xdr:nvPicPr>
        <xdr:cNvPr id="17" name="図 16">
          <a:extLst>
            <a:ext uri="{FF2B5EF4-FFF2-40B4-BE49-F238E27FC236}">
              <a16:creationId xmlns:a16="http://schemas.microsoft.com/office/drawing/2014/main" id="{00000000-0008-0000-0900-000011000000}"/>
            </a:ext>
          </a:extLst>
        </xdr:cNvPr>
        <xdr:cNvPicPr>
          <a:picLocks noChangeAspect="1"/>
        </xdr:cNvPicPr>
      </xdr:nvPicPr>
      <xdr:blipFill>
        <a:blip xmlns:r="http://schemas.openxmlformats.org/officeDocument/2006/relationships" r:embed="rId1"/>
        <a:stretch>
          <a:fillRect/>
        </a:stretch>
      </xdr:blipFill>
      <xdr:spPr>
        <a:xfrm>
          <a:off x="723900" y="257175"/>
          <a:ext cx="1838325" cy="407634"/>
        </a:xfrm>
        <a:prstGeom prst="rect">
          <a:avLst/>
        </a:prstGeom>
      </xdr:spPr>
    </xdr:pic>
    <xdr:clientData/>
  </xdr:twoCellAnchor>
  <xdr:twoCellAnchor>
    <xdr:from>
      <xdr:col>6</xdr:col>
      <xdr:colOff>171450</xdr:colOff>
      <xdr:row>19</xdr:row>
      <xdr:rowOff>57150</xdr:rowOff>
    </xdr:from>
    <xdr:to>
      <xdr:col>12</xdr:col>
      <xdr:colOff>592487</xdr:colOff>
      <xdr:row>29</xdr:row>
      <xdr:rowOff>266700</xdr:rowOff>
    </xdr:to>
    <xdr:sp macro="" textlink="">
      <xdr:nvSpPr>
        <xdr:cNvPr id="19" name="吹き出し: 四角形 18">
          <a:extLst>
            <a:ext uri="{FF2B5EF4-FFF2-40B4-BE49-F238E27FC236}">
              <a16:creationId xmlns:a16="http://schemas.microsoft.com/office/drawing/2014/main" id="{00000000-0008-0000-0900-000013000000}"/>
            </a:ext>
          </a:extLst>
        </xdr:cNvPr>
        <xdr:cNvSpPr/>
      </xdr:nvSpPr>
      <xdr:spPr>
        <a:xfrm>
          <a:off x="7067550" y="4429125"/>
          <a:ext cx="4535837" cy="25336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t>黄色セルに入力してください</a:t>
          </a:r>
          <a:endParaRPr kumimoji="1" lang="en-US" altLang="ja-JP" sz="2400" b="1"/>
        </a:p>
        <a:p>
          <a:pPr algn="ctr"/>
          <a:endParaRPr kumimoji="1" lang="en-US" altLang="ja-JP" sz="1400" b="1"/>
        </a:p>
        <a:p>
          <a:pPr algn="ctr"/>
          <a:r>
            <a:rPr kumimoji="1" lang="ja-JP" altLang="en-US" sz="1600" b="1"/>
            <a:t>・入力すると背景色が白色に反転します。</a:t>
          </a:r>
          <a:endParaRPr kumimoji="1" lang="en-US" altLang="ja-JP" sz="1600" b="1"/>
        </a:p>
        <a:p>
          <a:pPr algn="l"/>
          <a:r>
            <a:rPr kumimoji="1" lang="ja-JP" altLang="en-US" sz="1600" b="1" baseline="0"/>
            <a:t>   </a:t>
          </a:r>
          <a:r>
            <a:rPr kumimoji="1" lang="ja-JP" altLang="en-US" sz="1600" b="1"/>
            <a:t>・ ”認証更新１回目年月日”は、認証機関から</a:t>
          </a:r>
          <a:endParaRPr kumimoji="1" lang="en-US" altLang="ja-JP" sz="1600" b="1"/>
        </a:p>
        <a:p>
          <a:pPr algn="l"/>
          <a:r>
            <a:rPr kumimoji="1" lang="ja-JP" altLang="en-US" sz="1600" b="1"/>
            <a:t>　の「認証継続通知書」の発行日を記載下さい。</a:t>
          </a:r>
          <a:endParaRPr kumimoji="1" lang="en-US" altLang="ja-JP" sz="1600" b="1"/>
        </a:p>
        <a:p>
          <a:pPr algn="ctr"/>
          <a:endParaRPr kumimoji="1" lang="ja-JP" altLang="en-US" sz="1600" b="1"/>
        </a:p>
      </xdr:txBody>
    </xdr:sp>
    <xdr:clientData/>
  </xdr:twoCellAnchor>
  <mc:AlternateContent xmlns:mc="http://schemas.openxmlformats.org/markup-compatibility/2006">
    <mc:Choice xmlns:a14="http://schemas.microsoft.com/office/drawing/2010/main" Requires="a14">
      <xdr:twoCellAnchor editAs="oneCell">
        <xdr:from>
          <xdr:col>4</xdr:col>
          <xdr:colOff>19050</xdr:colOff>
          <xdr:row>48</xdr:row>
          <xdr:rowOff>0</xdr:rowOff>
        </xdr:from>
        <xdr:to>
          <xdr:col>4</xdr:col>
          <xdr:colOff>1152525</xdr:colOff>
          <xdr:row>49</xdr:row>
          <xdr:rowOff>0</xdr:rowOff>
        </xdr:to>
        <xdr:sp macro="" textlink="">
          <xdr:nvSpPr>
            <xdr:cNvPr id="279562" name="Check Box 10" hidden="1">
              <a:extLst>
                <a:ext uri="{63B3BB69-23CF-44E3-9099-C40C66FF867C}">
                  <a14:compatExt spid="_x0000_s279562"/>
                </a:ext>
                <a:ext uri="{FF2B5EF4-FFF2-40B4-BE49-F238E27FC236}">
                  <a16:creationId xmlns:a16="http://schemas.microsoft.com/office/drawing/2014/main" id="{00000000-0008-0000-0900-00000A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48</xdr:row>
          <xdr:rowOff>0</xdr:rowOff>
        </xdr:from>
        <xdr:to>
          <xdr:col>3</xdr:col>
          <xdr:colOff>1152525</xdr:colOff>
          <xdr:row>49</xdr:row>
          <xdr:rowOff>0</xdr:rowOff>
        </xdr:to>
        <xdr:sp macro="" textlink="">
          <xdr:nvSpPr>
            <xdr:cNvPr id="279563" name="Check Box 11" hidden="1">
              <a:extLst>
                <a:ext uri="{63B3BB69-23CF-44E3-9099-C40C66FF867C}">
                  <a14:compatExt spid="_x0000_s279563"/>
                </a:ext>
                <a:ext uri="{FF2B5EF4-FFF2-40B4-BE49-F238E27FC236}">
                  <a16:creationId xmlns:a16="http://schemas.microsoft.com/office/drawing/2014/main" id="{00000000-0008-0000-0900-00000B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48</xdr:row>
          <xdr:rowOff>0</xdr:rowOff>
        </xdr:from>
        <xdr:to>
          <xdr:col>2</xdr:col>
          <xdr:colOff>1162050</xdr:colOff>
          <xdr:row>49</xdr:row>
          <xdr:rowOff>0</xdr:rowOff>
        </xdr:to>
        <xdr:sp macro="" textlink="">
          <xdr:nvSpPr>
            <xdr:cNvPr id="279564" name="Check Box 12" hidden="1">
              <a:extLst>
                <a:ext uri="{63B3BB69-23CF-44E3-9099-C40C66FF867C}">
                  <a14:compatExt spid="_x0000_s279564"/>
                </a:ext>
                <a:ext uri="{FF2B5EF4-FFF2-40B4-BE49-F238E27FC236}">
                  <a16:creationId xmlns:a16="http://schemas.microsoft.com/office/drawing/2014/main" id="{00000000-0008-0000-0900-00000C4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有機登録済品</a:t>
              </a:r>
            </a:p>
          </xdr:txBody>
        </xdr:sp>
        <xdr:clientData/>
      </xdr:twoCellAnchor>
    </mc:Choice>
    <mc:Fallback/>
  </mc:AlternateContent>
  <xdr:twoCellAnchor>
    <xdr:from>
      <xdr:col>6</xdr:col>
      <xdr:colOff>668848</xdr:colOff>
      <xdr:row>47</xdr:row>
      <xdr:rowOff>53921</xdr:rowOff>
    </xdr:from>
    <xdr:to>
      <xdr:col>12</xdr:col>
      <xdr:colOff>209550</xdr:colOff>
      <xdr:row>49</xdr:row>
      <xdr:rowOff>158373</xdr:rowOff>
    </xdr:to>
    <xdr:sp macro="" textlink="">
      <xdr:nvSpPr>
        <xdr:cNvPr id="22" name="吹き出し: 四角形 21">
          <a:extLst>
            <a:ext uri="{FF2B5EF4-FFF2-40B4-BE49-F238E27FC236}">
              <a16:creationId xmlns:a16="http://schemas.microsoft.com/office/drawing/2014/main" id="{00000000-0008-0000-0900-000016000000}"/>
            </a:ext>
          </a:extLst>
        </xdr:cNvPr>
        <xdr:cNvSpPr/>
      </xdr:nvSpPr>
      <xdr:spPr>
        <a:xfrm>
          <a:off x="7564948" y="11121971"/>
          <a:ext cx="3655502" cy="742627"/>
        </a:xfrm>
        <a:prstGeom prst="wedgeRectCallout">
          <a:avLst>
            <a:gd name="adj1" fmla="val -43103"/>
            <a:gd name="adj2" fmla="val 47944"/>
          </a:avLst>
        </a:prstGeom>
        <a:solidFill>
          <a:schemeClr val="accent5">
            <a:lumMod val="40000"/>
            <a:lumOff val="6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５　交付申請額</a:t>
          </a:r>
          <a:endParaRPr kumimoji="1" lang="en-US" altLang="ja-JP" sz="1200" b="1">
            <a:solidFill>
              <a:sysClr val="windowText" lastClr="000000"/>
            </a:solidFill>
          </a:endParaRPr>
        </a:p>
        <a:p>
          <a:pPr algn="l"/>
          <a:r>
            <a:rPr kumimoji="1" lang="ja-JP" altLang="en-US" sz="1200" b="1">
              <a:solidFill>
                <a:sysClr val="windowText" lastClr="000000"/>
              </a:solidFill>
            </a:rPr>
            <a:t>　　交付申請する際に記入してください。</a:t>
          </a:r>
        </a:p>
      </xdr:txBody>
    </xdr:sp>
    <xdr:clientData/>
  </xdr:twoCellAnchor>
  <xdr:twoCellAnchor>
    <xdr:from>
      <xdr:col>6</xdr:col>
      <xdr:colOff>427818</xdr:colOff>
      <xdr:row>48</xdr:row>
      <xdr:rowOff>213427</xdr:rowOff>
    </xdr:from>
    <xdr:to>
      <xdr:col>7</xdr:col>
      <xdr:colOff>173391</xdr:colOff>
      <xdr:row>49</xdr:row>
      <xdr:rowOff>72648</xdr:rowOff>
    </xdr:to>
    <xdr:cxnSp macro="">
      <xdr:nvCxnSpPr>
        <xdr:cNvPr id="23" name="直線矢印コネクタ 22">
          <a:extLst>
            <a:ext uri="{FF2B5EF4-FFF2-40B4-BE49-F238E27FC236}">
              <a16:creationId xmlns:a16="http://schemas.microsoft.com/office/drawing/2014/main" id="{00000000-0008-0000-0900-000017000000}"/>
            </a:ext>
          </a:extLst>
        </xdr:cNvPr>
        <xdr:cNvCxnSpPr/>
      </xdr:nvCxnSpPr>
      <xdr:spPr>
        <a:xfrm flipH="1">
          <a:off x="7333443" y="11938702"/>
          <a:ext cx="431373" cy="10687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drawings/drawing11.xml><?xml version="1.0" encoding="utf-8"?>
<xdr:wsDr xmlns:xdr="http://schemas.openxmlformats.org/drawingml/2006/spreadsheetDrawing" xmlns:a="http://schemas.openxmlformats.org/drawingml/2006/main">
  <xdr:twoCellAnchor editAs="oneCell">
    <xdr:from>
      <xdr:col>5</xdr:col>
      <xdr:colOff>188284</xdr:colOff>
      <xdr:row>1</xdr:row>
      <xdr:rowOff>188285</xdr:rowOff>
    </xdr:from>
    <xdr:to>
      <xdr:col>7</xdr:col>
      <xdr:colOff>176987</xdr:colOff>
      <xdr:row>3</xdr:row>
      <xdr:rowOff>42140</xdr:rowOff>
    </xdr:to>
    <xdr:pic>
      <xdr:nvPicPr>
        <xdr:cNvPr id="3" name="図 2">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a:stretch>
          <a:fillRect/>
        </a:stretch>
      </xdr:blipFill>
      <xdr:spPr>
        <a:xfrm>
          <a:off x="4053662" y="431948"/>
          <a:ext cx="1838325" cy="4076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57150</xdr:colOff>
          <xdr:row>3</xdr:row>
          <xdr:rowOff>190500</xdr:rowOff>
        </xdr:from>
        <xdr:to>
          <xdr:col>19</xdr:col>
          <xdr:colOff>9525</xdr:colOff>
          <xdr:row>4</xdr:row>
          <xdr:rowOff>200025</xdr:rowOff>
        </xdr:to>
        <xdr:sp macro="" textlink="">
          <xdr:nvSpPr>
            <xdr:cNvPr id="228353" name="Check Box 1" hidden="1">
              <a:extLst>
                <a:ext uri="{63B3BB69-23CF-44E3-9099-C40C66FF867C}">
                  <a14:compatExt spid="_x0000_s228353"/>
                </a:ext>
                <a:ext uri="{FF2B5EF4-FFF2-40B4-BE49-F238E27FC236}">
                  <a16:creationId xmlns:a16="http://schemas.microsoft.com/office/drawing/2014/main" id="{00000000-0008-0000-0C00-000001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114300</xdr:colOff>
          <xdr:row>3</xdr:row>
          <xdr:rowOff>190500</xdr:rowOff>
        </xdr:from>
        <xdr:to>
          <xdr:col>24</xdr:col>
          <xdr:colOff>123825</xdr:colOff>
          <xdr:row>4</xdr:row>
          <xdr:rowOff>200025</xdr:rowOff>
        </xdr:to>
        <xdr:sp macro="" textlink="">
          <xdr:nvSpPr>
            <xdr:cNvPr id="228354" name="Check Box 2" hidden="1">
              <a:extLst>
                <a:ext uri="{63B3BB69-23CF-44E3-9099-C40C66FF867C}">
                  <a14:compatExt spid="_x0000_s228354"/>
                </a:ext>
                <a:ext uri="{FF2B5EF4-FFF2-40B4-BE49-F238E27FC236}">
                  <a16:creationId xmlns:a16="http://schemas.microsoft.com/office/drawing/2014/main" id="{00000000-0008-0000-0C00-000002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3</xdr:row>
          <xdr:rowOff>180975</xdr:rowOff>
        </xdr:from>
        <xdr:to>
          <xdr:col>29</xdr:col>
          <xdr:colOff>152400</xdr:colOff>
          <xdr:row>4</xdr:row>
          <xdr:rowOff>190500</xdr:rowOff>
        </xdr:to>
        <xdr:sp macro="" textlink="">
          <xdr:nvSpPr>
            <xdr:cNvPr id="228355" name="Check Box 3" hidden="1">
              <a:extLst>
                <a:ext uri="{63B3BB69-23CF-44E3-9099-C40C66FF867C}">
                  <a14:compatExt spid="_x0000_s228355"/>
                </a:ext>
                <a:ext uri="{FF2B5EF4-FFF2-40B4-BE49-F238E27FC236}">
                  <a16:creationId xmlns:a16="http://schemas.microsoft.com/office/drawing/2014/main" id="{00000000-0008-0000-0C00-0000037C03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３年目実績</a:t>
              </a:r>
            </a:p>
          </xdr:txBody>
        </xdr:sp>
        <xdr:clientData/>
      </xdr:twoCellAnchor>
    </mc:Choice>
    <mc:Fallback/>
  </mc:AlternateContent>
  <xdr:twoCellAnchor>
    <xdr:from>
      <xdr:col>52</xdr:col>
      <xdr:colOff>171449</xdr:colOff>
      <xdr:row>1</xdr:row>
      <xdr:rowOff>28575</xdr:rowOff>
    </xdr:from>
    <xdr:to>
      <xdr:col>55</xdr:col>
      <xdr:colOff>390525</xdr:colOff>
      <xdr:row>8</xdr:row>
      <xdr:rowOff>200025</xdr:rowOff>
    </xdr:to>
    <xdr:sp macro="" textlink="">
      <xdr:nvSpPr>
        <xdr:cNvPr id="5" name="吹き出し: 四角形 4">
          <a:extLst>
            <a:ext uri="{FF2B5EF4-FFF2-40B4-BE49-F238E27FC236}">
              <a16:creationId xmlns:a16="http://schemas.microsoft.com/office/drawing/2014/main" id="{00000000-0008-0000-0C00-000005000000}"/>
            </a:ext>
          </a:extLst>
        </xdr:cNvPr>
        <xdr:cNvSpPr/>
      </xdr:nvSpPr>
      <xdr:spPr>
        <a:xfrm>
          <a:off x="10496549" y="228600"/>
          <a:ext cx="2933701" cy="1857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作業内容と使用機械・器具の洗浄・清掃方法はﾌﾟﾙﾀﾞｳﾝﾒﾆｭｰから選んでください。</a:t>
          </a:r>
          <a:endParaRPr kumimoji="1" lang="en-US" altLang="ja-JP" sz="1200" b="1"/>
        </a:p>
        <a:p>
          <a:pPr algn="l"/>
          <a:r>
            <a:rPr kumimoji="1" lang="ja-JP" altLang="en-US" sz="1200" b="1"/>
            <a:t>　”その他”の場合は、具体的な内容を備考欄に記入して下さい。</a:t>
          </a:r>
          <a:endParaRPr kumimoji="1" lang="en-US" altLang="ja-JP" sz="1200" b="1"/>
        </a:p>
        <a:p>
          <a:pPr algn="l"/>
          <a:endParaRPr kumimoji="1" lang="ja-JP" altLang="en-US" sz="1200" b="1"/>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45</xdr:col>
      <xdr:colOff>28575</xdr:colOff>
      <xdr:row>5</xdr:row>
      <xdr:rowOff>9526</xdr:rowOff>
    </xdr:from>
    <xdr:to>
      <xdr:col>45</xdr:col>
      <xdr:colOff>304800</xdr:colOff>
      <xdr:row>6</xdr:row>
      <xdr:rowOff>228601</xdr:rowOff>
    </xdr:to>
    <xdr:sp macro="" textlink="">
      <xdr:nvSpPr>
        <xdr:cNvPr id="2" name="右中かっこ 1">
          <a:extLst>
            <a:ext uri="{FF2B5EF4-FFF2-40B4-BE49-F238E27FC236}">
              <a16:creationId xmlns:a16="http://schemas.microsoft.com/office/drawing/2014/main" id="{00000000-0008-0000-0D00-000002000000}"/>
            </a:ext>
          </a:extLst>
        </xdr:cNvPr>
        <xdr:cNvSpPr/>
      </xdr:nvSpPr>
      <xdr:spPr>
        <a:xfrm>
          <a:off x="8601075" y="1152526"/>
          <a:ext cx="276225" cy="466725"/>
        </a:xfrm>
        <a:prstGeom prst="rightBrace">
          <a:avLst>
            <a:gd name="adj1" fmla="val 8333"/>
            <a:gd name="adj2" fmla="val 42786"/>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45</xdr:col>
      <xdr:colOff>390525</xdr:colOff>
      <xdr:row>4</xdr:row>
      <xdr:rowOff>152400</xdr:rowOff>
    </xdr:from>
    <xdr:to>
      <xdr:col>50</xdr:col>
      <xdr:colOff>0</xdr:colOff>
      <xdr:row>7</xdr:row>
      <xdr:rowOff>152400</xdr:rowOff>
    </xdr:to>
    <xdr:sp macro="" textlink="">
      <xdr:nvSpPr>
        <xdr:cNvPr id="3" name="吹き出し: 四角形 2">
          <a:extLst>
            <a:ext uri="{FF2B5EF4-FFF2-40B4-BE49-F238E27FC236}">
              <a16:creationId xmlns:a16="http://schemas.microsoft.com/office/drawing/2014/main" id="{00000000-0008-0000-0D00-000003000000}"/>
            </a:ext>
          </a:extLst>
        </xdr:cNvPr>
        <xdr:cNvSpPr/>
      </xdr:nvSpPr>
      <xdr:spPr>
        <a:xfrm>
          <a:off x="8963025" y="1047750"/>
          <a:ext cx="3038475" cy="742950"/>
        </a:xfrm>
        <a:prstGeom prst="wedgeRectCallout">
          <a:avLst>
            <a:gd name="adj1" fmla="val -43103"/>
            <a:gd name="adj2" fmla="val 47944"/>
          </a:avLst>
        </a:prstGeom>
        <a:solidFill>
          <a:schemeClr val="bg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a:solidFill>
                <a:schemeClr val="tx1"/>
              </a:solidFill>
            </a:rPr>
            <a:t>入力不要。</a:t>
          </a:r>
          <a:endParaRPr kumimoji="1" lang="en-US" altLang="ja-JP" sz="1400" b="1">
            <a:solidFill>
              <a:schemeClr val="tx1"/>
            </a:solidFill>
          </a:endParaRPr>
        </a:p>
        <a:p>
          <a:pPr algn="l"/>
          <a:r>
            <a:rPr kumimoji="1" lang="ja-JP" altLang="en-US" sz="1400" b="1">
              <a:solidFill>
                <a:schemeClr val="tx1"/>
              </a:solidFill>
            </a:rPr>
            <a:t>「入力シート」から反映されます。</a:t>
          </a:r>
        </a:p>
      </xdr:txBody>
    </xdr:sp>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114300</xdr:colOff>
          <xdr:row>3</xdr:row>
          <xdr:rowOff>142875</xdr:rowOff>
        </xdr:from>
        <xdr:to>
          <xdr:col>3</xdr:col>
          <xdr:colOff>9525</xdr:colOff>
          <xdr:row>4</xdr:row>
          <xdr:rowOff>209550</xdr:rowOff>
        </xdr:to>
        <xdr:sp macro="" textlink="">
          <xdr:nvSpPr>
            <xdr:cNvPr id="310273" name="Check Box 1" hidden="1">
              <a:extLst>
                <a:ext uri="{63B3BB69-23CF-44E3-9099-C40C66FF867C}">
                  <a14:compatExt spid="_x0000_s310273"/>
                </a:ext>
                <a:ext uri="{FF2B5EF4-FFF2-40B4-BE49-F238E27FC236}">
                  <a16:creationId xmlns:a16="http://schemas.microsoft.com/office/drawing/2014/main" id="{00000000-0008-0000-0E00-000001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3</xdr:row>
          <xdr:rowOff>142875</xdr:rowOff>
        </xdr:from>
        <xdr:to>
          <xdr:col>3</xdr:col>
          <xdr:colOff>609600</xdr:colOff>
          <xdr:row>4</xdr:row>
          <xdr:rowOff>209550</xdr:rowOff>
        </xdr:to>
        <xdr:sp macro="" textlink="">
          <xdr:nvSpPr>
            <xdr:cNvPr id="310274" name="Check Box 2" hidden="1">
              <a:extLst>
                <a:ext uri="{63B3BB69-23CF-44E3-9099-C40C66FF867C}">
                  <a14:compatExt spid="_x0000_s310274"/>
                </a:ext>
                <a:ext uri="{FF2B5EF4-FFF2-40B4-BE49-F238E27FC236}">
                  <a16:creationId xmlns:a16="http://schemas.microsoft.com/office/drawing/2014/main" id="{00000000-0008-0000-0E00-000002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法人</a:t>
              </a:r>
            </a:p>
          </xdr:txBody>
        </xdr:sp>
        <xdr:clientData/>
      </xdr:twoCellAnchor>
    </mc:Choice>
    <mc:Fallback/>
  </mc:AlternateContent>
  <xdr:twoCellAnchor>
    <xdr:from>
      <xdr:col>10</xdr:col>
      <xdr:colOff>85725</xdr:colOff>
      <xdr:row>3</xdr:row>
      <xdr:rowOff>47626</xdr:rowOff>
    </xdr:from>
    <xdr:to>
      <xdr:col>10</xdr:col>
      <xdr:colOff>247650</xdr:colOff>
      <xdr:row>5</xdr:row>
      <xdr:rowOff>142876</xdr:rowOff>
    </xdr:to>
    <xdr:sp macro="" textlink="">
      <xdr:nvSpPr>
        <xdr:cNvPr id="4" name="右中かっこ 3">
          <a:extLst>
            <a:ext uri="{FF2B5EF4-FFF2-40B4-BE49-F238E27FC236}">
              <a16:creationId xmlns:a16="http://schemas.microsoft.com/office/drawing/2014/main" id="{00000000-0008-0000-0E00-000004000000}"/>
            </a:ext>
          </a:extLst>
        </xdr:cNvPr>
        <xdr:cNvSpPr/>
      </xdr:nvSpPr>
      <xdr:spPr>
        <a:xfrm>
          <a:off x="6724650" y="762001"/>
          <a:ext cx="161925"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495300</xdr:colOff>
      <xdr:row>2</xdr:row>
      <xdr:rowOff>152400</xdr:rowOff>
    </xdr:from>
    <xdr:to>
      <xdr:col>12</xdr:col>
      <xdr:colOff>1543050</xdr:colOff>
      <xdr:row>7</xdr:row>
      <xdr:rowOff>123825</xdr:rowOff>
    </xdr:to>
    <xdr:sp macro="" textlink="">
      <xdr:nvSpPr>
        <xdr:cNvPr id="5" name="吹き出し: 四角形 4">
          <a:extLst>
            <a:ext uri="{FF2B5EF4-FFF2-40B4-BE49-F238E27FC236}">
              <a16:creationId xmlns:a16="http://schemas.microsoft.com/office/drawing/2014/main" id="{00000000-0008-0000-0E00-000005000000}"/>
            </a:ext>
          </a:extLst>
        </xdr:cNvPr>
        <xdr:cNvSpPr/>
      </xdr:nvSpPr>
      <xdr:spPr>
        <a:xfrm>
          <a:off x="7134225" y="628650"/>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該当する□にレ点を入れてください</a:t>
          </a:r>
        </a:p>
      </xdr:txBody>
    </xdr:sp>
    <xdr:clientData/>
  </xdr:twoCellAnchor>
  <mc:AlternateContent xmlns:mc="http://schemas.openxmlformats.org/markup-compatibility/2006">
    <mc:Choice xmlns:a14="http://schemas.microsoft.com/office/drawing/2010/main" Requires="a14">
      <xdr:twoCellAnchor editAs="oneCell">
        <xdr:from>
          <xdr:col>3</xdr:col>
          <xdr:colOff>647700</xdr:colOff>
          <xdr:row>3</xdr:row>
          <xdr:rowOff>142875</xdr:rowOff>
        </xdr:from>
        <xdr:to>
          <xdr:col>4</xdr:col>
          <xdr:colOff>552450</xdr:colOff>
          <xdr:row>4</xdr:row>
          <xdr:rowOff>209550</xdr:rowOff>
        </xdr:to>
        <xdr:sp macro="" textlink="">
          <xdr:nvSpPr>
            <xdr:cNvPr id="310275" name="Check Box 3" hidden="1">
              <a:extLst>
                <a:ext uri="{63B3BB69-23CF-44E3-9099-C40C66FF867C}">
                  <a14:compatExt spid="_x0000_s310275"/>
                </a:ext>
                <a:ext uri="{FF2B5EF4-FFF2-40B4-BE49-F238E27FC236}">
                  <a16:creationId xmlns:a16="http://schemas.microsoft.com/office/drawing/2014/main" id="{00000000-0008-0000-0E00-000003BC04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団体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21</xdr:row>
          <xdr:rowOff>19050</xdr:rowOff>
        </xdr:from>
        <xdr:to>
          <xdr:col>4</xdr:col>
          <xdr:colOff>371475</xdr:colOff>
          <xdr:row>22</xdr:row>
          <xdr:rowOff>28575</xdr:rowOff>
        </xdr:to>
        <xdr:sp macro="" textlink="">
          <xdr:nvSpPr>
            <xdr:cNvPr id="310276" name="Check Box 4" hidden="1">
              <a:extLst>
                <a:ext uri="{63B3BB69-23CF-44E3-9099-C40C66FF867C}">
                  <a14:compatExt spid="_x0000_s310276"/>
                </a:ext>
                <a:ext uri="{FF2B5EF4-FFF2-40B4-BE49-F238E27FC236}">
                  <a16:creationId xmlns:a16="http://schemas.microsoft.com/office/drawing/2014/main" id="{00000000-0008-0000-0E00-000004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変更あり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22</xdr:row>
          <xdr:rowOff>76200</xdr:rowOff>
        </xdr:from>
        <xdr:to>
          <xdr:col>5</xdr:col>
          <xdr:colOff>133350</xdr:colOff>
          <xdr:row>23</xdr:row>
          <xdr:rowOff>28575</xdr:rowOff>
        </xdr:to>
        <xdr:sp macro="" textlink="">
          <xdr:nvSpPr>
            <xdr:cNvPr id="310277" name="Check Box 5" hidden="1">
              <a:extLst>
                <a:ext uri="{63B3BB69-23CF-44E3-9099-C40C66FF867C}">
                  <a14:compatExt spid="_x0000_s310277"/>
                </a:ext>
                <a:ext uri="{FF2B5EF4-FFF2-40B4-BE49-F238E27FC236}">
                  <a16:creationId xmlns:a16="http://schemas.microsoft.com/office/drawing/2014/main" id="{00000000-0008-0000-0E00-000005B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変更なしのため、添付なし</a:t>
              </a:r>
            </a:p>
          </xdr:txBody>
        </xdr:sp>
        <xdr:clientData/>
      </xdr:twoCellAnchor>
    </mc:Choice>
    <mc:Fallback/>
  </mc:AlternateContent>
  <xdr:twoCellAnchor>
    <xdr:from>
      <xdr:col>10</xdr:col>
      <xdr:colOff>590550</xdr:colOff>
      <xdr:row>13</xdr:row>
      <xdr:rowOff>95250</xdr:rowOff>
    </xdr:from>
    <xdr:to>
      <xdr:col>12</xdr:col>
      <xdr:colOff>1638300</xdr:colOff>
      <xdr:row>18</xdr:row>
      <xdr:rowOff>66675</xdr:rowOff>
    </xdr:to>
    <xdr:sp macro="" textlink="">
      <xdr:nvSpPr>
        <xdr:cNvPr id="9" name="吹き出し: 四角形 8">
          <a:extLst>
            <a:ext uri="{FF2B5EF4-FFF2-40B4-BE49-F238E27FC236}">
              <a16:creationId xmlns:a16="http://schemas.microsoft.com/office/drawing/2014/main" id="{00000000-0008-0000-0E00-000009000000}"/>
            </a:ext>
          </a:extLst>
        </xdr:cNvPr>
        <xdr:cNvSpPr/>
      </xdr:nvSpPr>
      <xdr:spPr>
        <a:xfrm>
          <a:off x="7229475" y="3190875"/>
          <a:ext cx="3209925" cy="11620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600" b="1"/>
            <a:t>割当内示書に基づき、記入してください。</a:t>
          </a:r>
        </a:p>
      </xdr:txBody>
    </xdr:sp>
    <xdr:clientData/>
  </xdr:twoCellAnchor>
  <xdr:twoCellAnchor>
    <xdr:from>
      <xdr:col>10</xdr:col>
      <xdr:colOff>190500</xdr:colOff>
      <xdr:row>13</xdr:row>
      <xdr:rowOff>180976</xdr:rowOff>
    </xdr:from>
    <xdr:to>
      <xdr:col>10</xdr:col>
      <xdr:colOff>352425</xdr:colOff>
      <xdr:row>16</xdr:row>
      <xdr:rowOff>38101</xdr:rowOff>
    </xdr:to>
    <xdr:sp macro="" textlink="">
      <xdr:nvSpPr>
        <xdr:cNvPr id="10" name="右中かっこ 9">
          <a:extLst>
            <a:ext uri="{FF2B5EF4-FFF2-40B4-BE49-F238E27FC236}">
              <a16:creationId xmlns:a16="http://schemas.microsoft.com/office/drawing/2014/main" id="{00000000-0008-0000-0E00-00000A000000}"/>
            </a:ext>
          </a:extLst>
        </xdr:cNvPr>
        <xdr:cNvSpPr/>
      </xdr:nvSpPr>
      <xdr:spPr>
        <a:xfrm>
          <a:off x="6829425" y="3276601"/>
          <a:ext cx="161925" cy="571500"/>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219075</xdr:colOff>
      <xdr:row>1</xdr:row>
      <xdr:rowOff>133350</xdr:rowOff>
    </xdr:from>
    <xdr:to>
      <xdr:col>7</xdr:col>
      <xdr:colOff>523875</xdr:colOff>
      <xdr:row>10</xdr:row>
      <xdr:rowOff>57150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219075" y="371475"/>
          <a:ext cx="5105400" cy="20669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600">
              <a:solidFill>
                <a:sysClr val="windowText" lastClr="000000"/>
              </a:solidFill>
            </a:rPr>
            <a:t>計画変更・廃止</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600075</xdr:colOff>
      <xdr:row>11</xdr:row>
      <xdr:rowOff>723900</xdr:rowOff>
    </xdr:from>
    <xdr:to>
      <xdr:col>12</xdr:col>
      <xdr:colOff>2752724</xdr:colOff>
      <xdr:row>18</xdr:row>
      <xdr:rowOff>342900</xdr:rowOff>
    </xdr:to>
    <xdr:sp macro="" textlink="">
      <xdr:nvSpPr>
        <xdr:cNvPr id="2" name="吹き出し: 四角形 1">
          <a:extLst>
            <a:ext uri="{FF2B5EF4-FFF2-40B4-BE49-F238E27FC236}">
              <a16:creationId xmlns:a16="http://schemas.microsoft.com/office/drawing/2014/main" id="{00000000-0008-0000-1000-000002000000}"/>
            </a:ext>
          </a:extLst>
        </xdr:cNvPr>
        <xdr:cNvSpPr/>
      </xdr:nvSpPr>
      <xdr:spPr>
        <a:xfrm>
          <a:off x="7496175" y="3819525"/>
          <a:ext cx="4314824" cy="23717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000-000003000000}"/>
            </a:ext>
          </a:extLst>
        </xdr:cNvPr>
        <xdr:cNvSpPr/>
      </xdr:nvSpPr>
      <xdr:spPr>
        <a:xfrm>
          <a:off x="738187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000-000004000000}"/>
            </a:ext>
          </a:extLst>
        </xdr:cNvPr>
        <xdr:cNvCxnSpPr/>
      </xdr:nvCxnSpPr>
      <xdr:spPr>
        <a:xfrm flipH="1">
          <a:off x="693420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295275</xdr:colOff>
          <xdr:row>25</xdr:row>
          <xdr:rowOff>47625</xdr:rowOff>
        </xdr:from>
        <xdr:to>
          <xdr:col>8</xdr:col>
          <xdr:colOff>600075</xdr:colOff>
          <xdr:row>25</xdr:row>
          <xdr:rowOff>295275</xdr:rowOff>
        </xdr:to>
        <xdr:sp macro="" textlink="">
          <xdr:nvSpPr>
            <xdr:cNvPr id="259073" name="Check Box 1" hidden="1">
              <a:extLst>
                <a:ext uri="{63B3BB69-23CF-44E3-9099-C40C66FF867C}">
                  <a14:compatExt spid="_x0000_s259073"/>
                </a:ext>
                <a:ext uri="{FF2B5EF4-FFF2-40B4-BE49-F238E27FC236}">
                  <a16:creationId xmlns:a16="http://schemas.microsoft.com/office/drawing/2014/main" id="{00000000-0008-0000-1000-000001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26</xdr:row>
          <xdr:rowOff>47625</xdr:rowOff>
        </xdr:from>
        <xdr:to>
          <xdr:col>8</xdr:col>
          <xdr:colOff>600075</xdr:colOff>
          <xdr:row>26</xdr:row>
          <xdr:rowOff>295275</xdr:rowOff>
        </xdr:to>
        <xdr:sp macro="" textlink="">
          <xdr:nvSpPr>
            <xdr:cNvPr id="259074" name="Check Box 2" hidden="1">
              <a:extLst>
                <a:ext uri="{63B3BB69-23CF-44E3-9099-C40C66FF867C}">
                  <a14:compatExt spid="_x0000_s259074"/>
                </a:ext>
                <a:ext uri="{FF2B5EF4-FFF2-40B4-BE49-F238E27FC236}">
                  <a16:creationId xmlns:a16="http://schemas.microsoft.com/office/drawing/2014/main" id="{00000000-0008-0000-1000-000002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27</xdr:row>
          <xdr:rowOff>47625</xdr:rowOff>
        </xdr:from>
        <xdr:to>
          <xdr:col>8</xdr:col>
          <xdr:colOff>600075</xdr:colOff>
          <xdr:row>27</xdr:row>
          <xdr:rowOff>295275</xdr:rowOff>
        </xdr:to>
        <xdr:sp macro="" textlink="">
          <xdr:nvSpPr>
            <xdr:cNvPr id="259075" name="Check Box 3" hidden="1">
              <a:extLst>
                <a:ext uri="{63B3BB69-23CF-44E3-9099-C40C66FF867C}">
                  <a14:compatExt spid="_x0000_s259075"/>
                </a:ext>
                <a:ext uri="{FF2B5EF4-FFF2-40B4-BE49-F238E27FC236}">
                  <a16:creationId xmlns:a16="http://schemas.microsoft.com/office/drawing/2014/main" id="{00000000-0008-0000-1000-000003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28</xdr:row>
          <xdr:rowOff>47625</xdr:rowOff>
        </xdr:from>
        <xdr:to>
          <xdr:col>8</xdr:col>
          <xdr:colOff>600075</xdr:colOff>
          <xdr:row>28</xdr:row>
          <xdr:rowOff>295275</xdr:rowOff>
        </xdr:to>
        <xdr:sp macro="" textlink="">
          <xdr:nvSpPr>
            <xdr:cNvPr id="259076" name="Check Box 4" hidden="1">
              <a:extLst>
                <a:ext uri="{63B3BB69-23CF-44E3-9099-C40C66FF867C}">
                  <a14:compatExt spid="_x0000_s259076"/>
                </a:ext>
                <a:ext uri="{FF2B5EF4-FFF2-40B4-BE49-F238E27FC236}">
                  <a16:creationId xmlns:a16="http://schemas.microsoft.com/office/drawing/2014/main" id="{00000000-0008-0000-1000-000004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24</xdr:row>
          <xdr:rowOff>47625</xdr:rowOff>
        </xdr:from>
        <xdr:to>
          <xdr:col>8</xdr:col>
          <xdr:colOff>600075</xdr:colOff>
          <xdr:row>24</xdr:row>
          <xdr:rowOff>295275</xdr:rowOff>
        </xdr:to>
        <xdr:sp macro="" textlink="">
          <xdr:nvSpPr>
            <xdr:cNvPr id="259077" name="Check Box 5" hidden="1">
              <a:extLst>
                <a:ext uri="{63B3BB69-23CF-44E3-9099-C40C66FF867C}">
                  <a14:compatExt spid="_x0000_s259077"/>
                </a:ext>
                <a:ext uri="{FF2B5EF4-FFF2-40B4-BE49-F238E27FC236}">
                  <a16:creationId xmlns:a16="http://schemas.microsoft.com/office/drawing/2014/main" id="{00000000-0008-0000-1000-000005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295275</xdr:colOff>
          <xdr:row>29</xdr:row>
          <xdr:rowOff>47625</xdr:rowOff>
        </xdr:from>
        <xdr:to>
          <xdr:col>8</xdr:col>
          <xdr:colOff>600075</xdr:colOff>
          <xdr:row>29</xdr:row>
          <xdr:rowOff>295275</xdr:rowOff>
        </xdr:to>
        <xdr:sp macro="" textlink="">
          <xdr:nvSpPr>
            <xdr:cNvPr id="259078" name="Check Box 6" hidden="1">
              <a:extLst>
                <a:ext uri="{63B3BB69-23CF-44E3-9099-C40C66FF867C}">
                  <a14:compatExt spid="_x0000_s259078"/>
                </a:ext>
                <a:ext uri="{FF2B5EF4-FFF2-40B4-BE49-F238E27FC236}">
                  <a16:creationId xmlns:a16="http://schemas.microsoft.com/office/drawing/2014/main" id="{00000000-0008-0000-1000-000006F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xdr:twoCellAnchor>
    <xdr:from>
      <xdr:col>10</xdr:col>
      <xdr:colOff>285750</xdr:colOff>
      <xdr:row>11</xdr:row>
      <xdr:rowOff>428625</xdr:rowOff>
    </xdr:from>
    <xdr:to>
      <xdr:col>12</xdr:col>
      <xdr:colOff>1695450</xdr:colOff>
      <xdr:row>21</xdr:row>
      <xdr:rowOff>171450</xdr:rowOff>
    </xdr:to>
    <xdr:sp macro="" textlink="">
      <xdr:nvSpPr>
        <xdr:cNvPr id="2" name="吹き出し: 四角形 1">
          <a:extLst>
            <a:ext uri="{FF2B5EF4-FFF2-40B4-BE49-F238E27FC236}">
              <a16:creationId xmlns:a16="http://schemas.microsoft.com/office/drawing/2014/main" id="{00000000-0008-0000-1100-000002000000}"/>
            </a:ext>
          </a:extLst>
        </xdr:cNvPr>
        <xdr:cNvSpPr/>
      </xdr:nvSpPr>
      <xdr:spPr>
        <a:xfrm>
          <a:off x="7010400" y="2952750"/>
          <a:ext cx="3571875" cy="2647950"/>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b="1"/>
            <a:t>黄色セルに入力してください</a:t>
          </a:r>
          <a:endParaRPr kumimoji="1" lang="en-US" altLang="ja-JP" sz="1400" b="1"/>
        </a:p>
        <a:p>
          <a:pPr algn="l"/>
          <a:endParaRPr kumimoji="1" lang="en-US" altLang="ja-JP" sz="1400" b="1"/>
        </a:p>
        <a:p>
          <a:pPr algn="l"/>
          <a:r>
            <a:rPr kumimoji="1" lang="ja-JP" altLang="en-US" sz="1400" b="1"/>
            <a:t>・入力すると背景色が白色に反転します。</a:t>
          </a:r>
          <a:endParaRPr kumimoji="1" lang="en-US" altLang="ja-JP" sz="1400" b="1"/>
        </a:p>
      </xdr:txBody>
    </xdr:sp>
    <xdr:clientData/>
  </xdr:twoCellAnchor>
  <xdr:twoCellAnchor>
    <xdr:from>
      <xdr:col>10</xdr:col>
      <xdr:colOff>485775</xdr:colOff>
      <xdr:row>0</xdr:row>
      <xdr:rowOff>19050</xdr:rowOff>
    </xdr:from>
    <xdr:to>
      <xdr:col>12</xdr:col>
      <xdr:colOff>1562100</xdr:colOff>
      <xdr:row>3</xdr:row>
      <xdr:rowOff>171450</xdr:rowOff>
    </xdr:to>
    <xdr:sp macro="" textlink="">
      <xdr:nvSpPr>
        <xdr:cNvPr id="3" name="吹き出し: 四角形 2">
          <a:extLst>
            <a:ext uri="{FF2B5EF4-FFF2-40B4-BE49-F238E27FC236}">
              <a16:creationId xmlns:a16="http://schemas.microsoft.com/office/drawing/2014/main" id="{00000000-0008-0000-1100-000003000000}"/>
            </a:ext>
          </a:extLst>
        </xdr:cNvPr>
        <xdr:cNvSpPr/>
      </xdr:nvSpPr>
      <xdr:spPr>
        <a:xfrm>
          <a:off x="7210425"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10</xdr:col>
      <xdr:colOff>38100</xdr:colOff>
      <xdr:row>1</xdr:row>
      <xdr:rowOff>47626</xdr:rowOff>
    </xdr:from>
    <xdr:to>
      <xdr:col>10</xdr:col>
      <xdr:colOff>523875</xdr:colOff>
      <xdr:row>1</xdr:row>
      <xdr:rowOff>76201</xdr:rowOff>
    </xdr:to>
    <xdr:cxnSp macro="">
      <xdr:nvCxnSpPr>
        <xdr:cNvPr id="4" name="直線矢印コネクタ 3">
          <a:extLst>
            <a:ext uri="{FF2B5EF4-FFF2-40B4-BE49-F238E27FC236}">
              <a16:creationId xmlns:a16="http://schemas.microsoft.com/office/drawing/2014/main" id="{00000000-0008-0000-1100-000004000000}"/>
            </a:ext>
          </a:extLst>
        </xdr:cNvPr>
        <xdr:cNvCxnSpPr/>
      </xdr:nvCxnSpPr>
      <xdr:spPr>
        <a:xfrm flipH="1">
          <a:off x="6762750" y="28575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2</xdr:col>
          <xdr:colOff>180975</xdr:colOff>
          <xdr:row>19</xdr:row>
          <xdr:rowOff>9525</xdr:rowOff>
        </xdr:from>
        <xdr:to>
          <xdr:col>3</xdr:col>
          <xdr:colOff>152400</xdr:colOff>
          <xdr:row>20</xdr:row>
          <xdr:rowOff>19050</xdr:rowOff>
        </xdr:to>
        <xdr:sp macro="" textlink="">
          <xdr:nvSpPr>
            <xdr:cNvPr id="306177" name="Check Box 1" hidden="1">
              <a:extLst>
                <a:ext uri="{63B3BB69-23CF-44E3-9099-C40C66FF867C}">
                  <a14:compatExt spid="_x0000_s306177"/>
                </a:ext>
                <a:ext uri="{FF2B5EF4-FFF2-40B4-BE49-F238E27FC236}">
                  <a16:creationId xmlns:a16="http://schemas.microsoft.com/office/drawing/2014/main" id="{00000000-0008-0000-1100-000001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18</xdr:row>
          <xdr:rowOff>9525</xdr:rowOff>
        </xdr:from>
        <xdr:to>
          <xdr:col>3</xdr:col>
          <xdr:colOff>152400</xdr:colOff>
          <xdr:row>19</xdr:row>
          <xdr:rowOff>19050</xdr:rowOff>
        </xdr:to>
        <xdr:sp macro="" textlink="">
          <xdr:nvSpPr>
            <xdr:cNvPr id="306178" name="Check Box 2" hidden="1">
              <a:extLst>
                <a:ext uri="{63B3BB69-23CF-44E3-9099-C40C66FF867C}">
                  <a14:compatExt spid="_x0000_s306178"/>
                </a:ext>
                <a:ext uri="{FF2B5EF4-FFF2-40B4-BE49-F238E27FC236}">
                  <a16:creationId xmlns:a16="http://schemas.microsoft.com/office/drawing/2014/main" id="{00000000-0008-0000-1100-000002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17</xdr:row>
          <xdr:rowOff>9525</xdr:rowOff>
        </xdr:from>
        <xdr:to>
          <xdr:col>3</xdr:col>
          <xdr:colOff>152400</xdr:colOff>
          <xdr:row>18</xdr:row>
          <xdr:rowOff>19050</xdr:rowOff>
        </xdr:to>
        <xdr:sp macro="" textlink="">
          <xdr:nvSpPr>
            <xdr:cNvPr id="306179" name="Check Box 3" hidden="1">
              <a:extLst>
                <a:ext uri="{63B3BB69-23CF-44E3-9099-C40C66FF867C}">
                  <a14:compatExt spid="_x0000_s306179"/>
                </a:ext>
                <a:ext uri="{FF2B5EF4-FFF2-40B4-BE49-F238E27FC236}">
                  <a16:creationId xmlns:a16="http://schemas.microsoft.com/office/drawing/2014/main" id="{00000000-0008-0000-1100-000003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16</xdr:row>
          <xdr:rowOff>9525</xdr:rowOff>
        </xdr:from>
        <xdr:to>
          <xdr:col>3</xdr:col>
          <xdr:colOff>152400</xdr:colOff>
          <xdr:row>17</xdr:row>
          <xdr:rowOff>19050</xdr:rowOff>
        </xdr:to>
        <xdr:sp macro="" textlink="">
          <xdr:nvSpPr>
            <xdr:cNvPr id="306180" name="Check Box 4" hidden="1">
              <a:extLst>
                <a:ext uri="{63B3BB69-23CF-44E3-9099-C40C66FF867C}">
                  <a14:compatExt spid="_x0000_s306180"/>
                </a:ext>
                <a:ext uri="{FF2B5EF4-FFF2-40B4-BE49-F238E27FC236}">
                  <a16:creationId xmlns:a16="http://schemas.microsoft.com/office/drawing/2014/main" id="{00000000-0008-0000-1100-000004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306181" name="Check Box 5" hidden="1">
              <a:extLst>
                <a:ext uri="{63B3BB69-23CF-44E3-9099-C40C66FF867C}">
                  <a14:compatExt spid="_x0000_s306181"/>
                </a:ext>
                <a:ext uri="{FF2B5EF4-FFF2-40B4-BE49-F238E27FC236}">
                  <a16:creationId xmlns:a16="http://schemas.microsoft.com/office/drawing/2014/main" id="{00000000-0008-0000-1100-000005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28</xdr:row>
          <xdr:rowOff>9525</xdr:rowOff>
        </xdr:from>
        <xdr:to>
          <xdr:col>3</xdr:col>
          <xdr:colOff>152400</xdr:colOff>
          <xdr:row>29</xdr:row>
          <xdr:rowOff>19050</xdr:rowOff>
        </xdr:to>
        <xdr:sp macro="" textlink="">
          <xdr:nvSpPr>
            <xdr:cNvPr id="306182" name="Check Box 6" hidden="1">
              <a:extLst>
                <a:ext uri="{63B3BB69-23CF-44E3-9099-C40C66FF867C}">
                  <a14:compatExt spid="_x0000_s306182"/>
                </a:ext>
                <a:ext uri="{FF2B5EF4-FFF2-40B4-BE49-F238E27FC236}">
                  <a16:creationId xmlns:a16="http://schemas.microsoft.com/office/drawing/2014/main" id="{00000000-0008-0000-1100-000006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180975</xdr:colOff>
          <xdr:row>29</xdr:row>
          <xdr:rowOff>9525</xdr:rowOff>
        </xdr:from>
        <xdr:to>
          <xdr:col>3</xdr:col>
          <xdr:colOff>152400</xdr:colOff>
          <xdr:row>30</xdr:row>
          <xdr:rowOff>19050</xdr:rowOff>
        </xdr:to>
        <xdr:sp macro="" textlink="">
          <xdr:nvSpPr>
            <xdr:cNvPr id="306183" name="Check Box 7" hidden="1">
              <a:extLst>
                <a:ext uri="{63B3BB69-23CF-44E3-9099-C40C66FF867C}">
                  <a14:compatExt spid="_x0000_s306183"/>
                </a:ext>
                <a:ext uri="{FF2B5EF4-FFF2-40B4-BE49-F238E27FC236}">
                  <a16:creationId xmlns:a16="http://schemas.microsoft.com/office/drawing/2014/main" id="{00000000-0008-0000-1100-000007AC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xdr:twoCellAnchor>
    <xdr:from>
      <xdr:col>10</xdr:col>
      <xdr:colOff>419100</xdr:colOff>
      <xdr:row>0</xdr:row>
      <xdr:rowOff>19050</xdr:rowOff>
    </xdr:from>
    <xdr:to>
      <xdr:col>12</xdr:col>
      <xdr:colOff>1495425</xdr:colOff>
      <xdr:row>3</xdr:row>
      <xdr:rowOff>171450</xdr:rowOff>
    </xdr:to>
    <xdr:sp macro="" textlink="">
      <xdr:nvSpPr>
        <xdr:cNvPr id="4" name="吹き出し: 四角形 3">
          <a:extLst>
            <a:ext uri="{FF2B5EF4-FFF2-40B4-BE49-F238E27FC236}">
              <a16:creationId xmlns:a16="http://schemas.microsoft.com/office/drawing/2014/main" id="{00000000-0008-0000-1300-000004000000}"/>
            </a:ext>
          </a:extLst>
        </xdr:cNvPr>
        <xdr:cNvSpPr/>
      </xdr:nvSpPr>
      <xdr:spPr>
        <a:xfrm>
          <a:off x="7315200" y="19050"/>
          <a:ext cx="3238500" cy="8667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a:t>年月日</a:t>
          </a:r>
          <a:endParaRPr kumimoji="1" lang="en-US" altLang="ja-JP" sz="1200" b="1"/>
        </a:p>
        <a:p>
          <a:pPr algn="l"/>
          <a:r>
            <a:rPr kumimoji="1" lang="ja-JP" altLang="en-US" sz="1200" b="1"/>
            <a:t>　　</a:t>
          </a:r>
          <a:r>
            <a:rPr kumimoji="1" lang="en-US" altLang="ja-JP" sz="1200" b="1"/>
            <a:t>10</a:t>
          </a:r>
          <a:r>
            <a:rPr kumimoji="1" lang="ja-JP" altLang="en-US" sz="1200" b="1"/>
            <a:t>月</a:t>
          </a:r>
          <a:r>
            <a:rPr kumimoji="1" lang="en-US" altLang="ja-JP" sz="1200" b="1"/>
            <a:t>5</a:t>
          </a:r>
          <a:r>
            <a:rPr kumimoji="1" lang="ja-JP" altLang="en-US" sz="1200" b="1"/>
            <a:t>日　→ </a:t>
          </a:r>
          <a:r>
            <a:rPr kumimoji="1" lang="en-US" altLang="ja-JP" sz="1200" b="1"/>
            <a:t>10/5</a:t>
          </a:r>
          <a:r>
            <a:rPr kumimoji="1" lang="ja-JP" altLang="en-US" sz="1200" b="1"/>
            <a:t>と入力下さい。</a:t>
          </a:r>
          <a:endParaRPr kumimoji="1" lang="en-US" altLang="ja-JP" sz="1200" b="1"/>
        </a:p>
        <a:p>
          <a:pPr algn="l"/>
          <a:r>
            <a:rPr kumimoji="1" lang="en-US" altLang="ja-JP" sz="1200" b="1"/>
            <a:t>     </a:t>
          </a:r>
          <a:r>
            <a:rPr kumimoji="1" lang="ja-JP" altLang="en-US" sz="1200" b="1"/>
            <a:t>　令和６年１０月５日と表示されます。</a:t>
          </a:r>
        </a:p>
      </xdr:txBody>
    </xdr:sp>
    <xdr:clientData/>
  </xdr:twoCellAnchor>
  <xdr:twoCellAnchor>
    <xdr:from>
      <xdr:col>9</xdr:col>
      <xdr:colOff>647700</xdr:colOff>
      <xdr:row>1</xdr:row>
      <xdr:rowOff>28576</xdr:rowOff>
    </xdr:from>
    <xdr:to>
      <xdr:col>10</xdr:col>
      <xdr:colOff>466725</xdr:colOff>
      <xdr:row>1</xdr:row>
      <xdr:rowOff>57151</xdr:rowOff>
    </xdr:to>
    <xdr:cxnSp macro="">
      <xdr:nvCxnSpPr>
        <xdr:cNvPr id="5" name="直線矢印コネクタ 4">
          <a:extLst>
            <a:ext uri="{FF2B5EF4-FFF2-40B4-BE49-F238E27FC236}">
              <a16:creationId xmlns:a16="http://schemas.microsoft.com/office/drawing/2014/main" id="{00000000-0008-0000-1300-000005000000}"/>
            </a:ext>
          </a:extLst>
        </xdr:cNvPr>
        <xdr:cNvCxnSpPr/>
      </xdr:nvCxnSpPr>
      <xdr:spPr>
        <a:xfrm flipH="1">
          <a:off x="6877050" y="266701"/>
          <a:ext cx="485775" cy="28575"/>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0</xdr:colOff>
      <xdr:row>20</xdr:row>
      <xdr:rowOff>0</xdr:rowOff>
    </xdr:from>
    <xdr:to>
      <xdr:col>12</xdr:col>
      <xdr:colOff>2819399</xdr:colOff>
      <xdr:row>21</xdr:row>
      <xdr:rowOff>38100</xdr:rowOff>
    </xdr:to>
    <xdr:sp macro="" textlink="">
      <xdr:nvSpPr>
        <xdr:cNvPr id="6" name="吹き出し: 四角形 5">
          <a:extLst>
            <a:ext uri="{FF2B5EF4-FFF2-40B4-BE49-F238E27FC236}">
              <a16:creationId xmlns:a16="http://schemas.microsoft.com/office/drawing/2014/main" id="{00000000-0008-0000-1300-000006000000}"/>
            </a:ext>
          </a:extLst>
        </xdr:cNvPr>
        <xdr:cNvSpPr/>
      </xdr:nvSpPr>
      <xdr:spPr>
        <a:xfrm>
          <a:off x="7562850" y="5286375"/>
          <a:ext cx="4314824" cy="202882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t>黄色セルに入力してください</a:t>
          </a:r>
          <a:endParaRPr kumimoji="1" lang="en-US" altLang="ja-JP" sz="2400" b="1"/>
        </a:p>
        <a:p>
          <a:pPr algn="l"/>
          <a:endParaRPr kumimoji="1" lang="en-US" altLang="ja-JP" sz="1600" b="1"/>
        </a:p>
        <a:p>
          <a:pPr algn="l"/>
          <a:r>
            <a:rPr kumimoji="1" lang="ja-JP" altLang="en-US" sz="1600" b="1"/>
            <a:t>・入力すると背景色が白色に反転します。</a:t>
          </a:r>
          <a:endParaRPr kumimoji="1" lang="en-US" altLang="ja-JP" sz="1600" b="1"/>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428625</xdr:colOff>
      <xdr:row>6</xdr:row>
      <xdr:rowOff>200025</xdr:rowOff>
    </xdr:from>
    <xdr:to>
      <xdr:col>7</xdr:col>
      <xdr:colOff>485775</xdr:colOff>
      <xdr:row>14</xdr:row>
      <xdr:rowOff>19050</xdr:rowOff>
    </xdr:to>
    <xdr:sp macro="" textlink="">
      <xdr:nvSpPr>
        <xdr:cNvPr id="2" name="正方形/長方形 1">
          <a:extLst>
            <a:ext uri="{FF2B5EF4-FFF2-40B4-BE49-F238E27FC236}">
              <a16:creationId xmlns:a16="http://schemas.microsoft.com/office/drawing/2014/main" id="{00000000-0008-0000-1400-000002000000}"/>
            </a:ext>
          </a:extLst>
        </xdr:cNvPr>
        <xdr:cNvSpPr/>
      </xdr:nvSpPr>
      <xdr:spPr>
        <a:xfrm>
          <a:off x="428625" y="1628775"/>
          <a:ext cx="4857750" cy="1724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次ページから</a:t>
          </a:r>
          <a:endParaRPr kumimoji="1" lang="en-US" altLang="ja-JP" sz="3200">
            <a:solidFill>
              <a:sysClr val="windowText" lastClr="000000"/>
            </a:solidFill>
          </a:endParaRPr>
        </a:p>
        <a:p>
          <a:pPr algn="ctr"/>
          <a:r>
            <a:rPr kumimoji="1" lang="ja-JP" altLang="en-US" sz="3200">
              <a:solidFill>
                <a:sysClr val="windowText" lastClr="000000"/>
              </a:solidFill>
            </a:rPr>
            <a:t>実績報告の様式</a:t>
          </a:r>
          <a:endParaRPr kumimoji="1" lang="en-US" altLang="ja-JP" sz="3200">
            <a:solidFill>
              <a:sysClr val="windowText" lastClr="000000"/>
            </a:solidFill>
          </a:endParaRPr>
        </a:p>
        <a:p>
          <a:pPr algn="ctr"/>
          <a:endParaRPr kumimoji="1" lang="ja-JP" altLang="en-US" sz="3200">
            <a:solidFill>
              <a:sysClr val="windowText" lastClr="000000"/>
            </a:solidFill>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52</xdr:col>
      <xdr:colOff>171449</xdr:colOff>
      <xdr:row>1</xdr:row>
      <xdr:rowOff>28575</xdr:rowOff>
    </xdr:from>
    <xdr:to>
      <xdr:col>55</xdr:col>
      <xdr:colOff>390525</xdr:colOff>
      <xdr:row>8</xdr:row>
      <xdr:rowOff>200025</xdr:rowOff>
    </xdr:to>
    <xdr:sp macro="" textlink="">
      <xdr:nvSpPr>
        <xdr:cNvPr id="5" name="吹き出し: 四角形 4">
          <a:extLst>
            <a:ext uri="{FF2B5EF4-FFF2-40B4-BE49-F238E27FC236}">
              <a16:creationId xmlns:a16="http://schemas.microsoft.com/office/drawing/2014/main" id="{00000000-0008-0000-1500-000005000000}"/>
            </a:ext>
          </a:extLst>
        </xdr:cNvPr>
        <xdr:cNvSpPr/>
      </xdr:nvSpPr>
      <xdr:spPr>
        <a:xfrm>
          <a:off x="10496549" y="228600"/>
          <a:ext cx="2933701" cy="1857375"/>
        </a:xfrm>
        <a:prstGeom prst="wedgeRectCallout">
          <a:avLst>
            <a:gd name="adj1" fmla="val -43103"/>
            <a:gd name="adj2" fmla="val 47944"/>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作業内容と使用機械・器具の洗浄・清掃方法はﾌﾟﾙﾀﾞｳﾝﾒﾆｭｰから選んでください。</a:t>
          </a:r>
          <a:endParaRPr kumimoji="1" lang="en-US" altLang="ja-JP" sz="1200" b="1"/>
        </a:p>
        <a:p>
          <a:pPr algn="l"/>
          <a:r>
            <a:rPr kumimoji="1" lang="ja-JP" altLang="en-US" sz="1200" b="1"/>
            <a:t>　”その他”の場合は、具体的な内容を備考欄に記入して下さい。</a:t>
          </a:r>
          <a:endParaRPr kumimoji="1" lang="en-US" altLang="ja-JP" sz="1200" b="1"/>
        </a:p>
        <a:p>
          <a:pPr algn="l"/>
          <a:endParaRPr kumimoji="1" lang="ja-JP" altLang="en-US" sz="1200" b="1"/>
        </a:p>
      </xdr:txBody>
    </xdr:sp>
    <xdr:clientData/>
  </xdr:twoCellAnchor>
  <mc:AlternateContent xmlns:mc="http://schemas.openxmlformats.org/markup-compatibility/2006">
    <mc:Choice xmlns:a14="http://schemas.microsoft.com/office/drawing/2010/main" Requires="a14">
      <xdr:twoCellAnchor editAs="oneCell">
        <xdr:from>
          <xdr:col>14</xdr:col>
          <xdr:colOff>123825</xdr:colOff>
          <xdr:row>3</xdr:row>
          <xdr:rowOff>190500</xdr:rowOff>
        </xdr:from>
        <xdr:to>
          <xdr:col>19</xdr:col>
          <xdr:colOff>76200</xdr:colOff>
          <xdr:row>4</xdr:row>
          <xdr:rowOff>200025</xdr:rowOff>
        </xdr:to>
        <xdr:sp macro="" textlink="">
          <xdr:nvSpPr>
            <xdr:cNvPr id="288772" name="Check Box 4" hidden="1">
              <a:extLst>
                <a:ext uri="{63B3BB69-23CF-44E3-9099-C40C66FF867C}">
                  <a14:compatExt spid="_x0000_s288772"/>
                </a:ext>
                <a:ext uri="{FF2B5EF4-FFF2-40B4-BE49-F238E27FC236}">
                  <a16:creationId xmlns:a16="http://schemas.microsoft.com/office/drawing/2014/main" id="{00000000-0008-0000-1500-000004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１年目実績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180975</xdr:colOff>
          <xdr:row>3</xdr:row>
          <xdr:rowOff>190500</xdr:rowOff>
        </xdr:from>
        <xdr:to>
          <xdr:col>25</xdr:col>
          <xdr:colOff>0</xdr:colOff>
          <xdr:row>4</xdr:row>
          <xdr:rowOff>200025</xdr:rowOff>
        </xdr:to>
        <xdr:sp macro="" textlink="">
          <xdr:nvSpPr>
            <xdr:cNvPr id="288773" name="Check Box 5" hidden="1">
              <a:extLst>
                <a:ext uri="{63B3BB69-23CF-44E3-9099-C40C66FF867C}">
                  <a14:compatExt spid="_x0000_s288773"/>
                </a:ext>
                <a:ext uri="{FF2B5EF4-FFF2-40B4-BE49-F238E27FC236}">
                  <a16:creationId xmlns:a16="http://schemas.microsoft.com/office/drawing/2014/main" id="{00000000-0008-0000-1500-000005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２年目実績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3</xdr:row>
          <xdr:rowOff>180975</xdr:rowOff>
        </xdr:from>
        <xdr:to>
          <xdr:col>30</xdr:col>
          <xdr:colOff>28575</xdr:colOff>
          <xdr:row>4</xdr:row>
          <xdr:rowOff>190500</xdr:rowOff>
        </xdr:to>
        <xdr:sp macro="" textlink="">
          <xdr:nvSpPr>
            <xdr:cNvPr id="288774" name="Check Box 6" hidden="1">
              <a:extLst>
                <a:ext uri="{63B3BB69-23CF-44E3-9099-C40C66FF867C}">
                  <a14:compatExt spid="_x0000_s288774"/>
                </a:ext>
                <a:ext uri="{FF2B5EF4-FFF2-40B4-BE49-F238E27FC236}">
                  <a16:creationId xmlns:a16="http://schemas.microsoft.com/office/drawing/2014/main" id="{00000000-0008-0000-1500-000006680400}"/>
                </a:ext>
              </a:extLst>
            </xdr:cNvPr>
            <xdr:cNvSpPr/>
          </xdr:nvSpPr>
          <xdr:spPr bwMode="auto">
            <a:xfrm>
              <a:off x="0" y="0"/>
              <a:ext cx="0" cy="0"/>
            </a:xfrm>
            <a:prstGeom prst="rect">
              <a:avLst/>
            </a:prstGeom>
            <a:solidFill>
              <a:srgbClr val="FFFF00"/>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３年目実績</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7.xml"/><Relationship Id="rId13" Type="http://schemas.openxmlformats.org/officeDocument/2006/relationships/ctrlProp" Target="../ctrlProps/ctrlProp22.xml"/><Relationship Id="rId3" Type="http://schemas.openxmlformats.org/officeDocument/2006/relationships/vmlDrawing" Target="../drawings/vmlDrawing2.vml"/><Relationship Id="rId7" Type="http://schemas.openxmlformats.org/officeDocument/2006/relationships/ctrlProp" Target="../ctrlProps/ctrlProp16.xml"/><Relationship Id="rId12" Type="http://schemas.openxmlformats.org/officeDocument/2006/relationships/ctrlProp" Target="../ctrlProps/ctrlProp2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5.xml"/><Relationship Id="rId11" Type="http://schemas.openxmlformats.org/officeDocument/2006/relationships/ctrlProp" Target="../ctrlProps/ctrlProp20.xml"/><Relationship Id="rId5" Type="http://schemas.openxmlformats.org/officeDocument/2006/relationships/ctrlProp" Target="../ctrlProps/ctrlProp14.xml"/><Relationship Id="rId15" Type="http://schemas.openxmlformats.org/officeDocument/2006/relationships/ctrlProp" Target="../ctrlProps/ctrlProp24.xml"/><Relationship Id="rId10" Type="http://schemas.openxmlformats.org/officeDocument/2006/relationships/ctrlProp" Target="../ctrlProps/ctrlProp19.xml"/><Relationship Id="rId4" Type="http://schemas.openxmlformats.org/officeDocument/2006/relationships/ctrlProp" Target="../ctrlProps/ctrlProp13.xml"/><Relationship Id="rId9" Type="http://schemas.openxmlformats.org/officeDocument/2006/relationships/ctrlProp" Target="../ctrlProps/ctrlProp18.xml"/><Relationship Id="rId14" Type="http://schemas.openxmlformats.org/officeDocument/2006/relationships/ctrlProp" Target="../ctrlProps/ctrlProp23.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vmlDrawing" Target="../drawings/vmlDrawing3.vml"/><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drawing" Target="../drawings/drawing3.xm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printerSettings" Target="../printerSettings/printerSettings3.bin"/><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ctrlProp" Target="../ctrlProps/ctrlProp26.x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ctrlProp" Target="../ctrlProps/ctrlProp25.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nako-miyazaki@pref.miyazaki.lg.jp"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5" Type="http://schemas.openxmlformats.org/officeDocument/2006/relationships/ctrlProp" Target="../ctrlProps/ctrlProp46.xml"/><Relationship Id="rId4" Type="http://schemas.openxmlformats.org/officeDocument/2006/relationships/ctrlProp" Target="../ctrlProps/ctrlProp4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6" Type="http://schemas.openxmlformats.org/officeDocument/2006/relationships/ctrlProp" Target="../ctrlProps/ctrlProp49.xml"/><Relationship Id="rId5" Type="http://schemas.openxmlformats.org/officeDocument/2006/relationships/ctrlProp" Target="../ctrlProps/ctrlProp48.xml"/><Relationship Id="rId4" Type="http://schemas.openxmlformats.org/officeDocument/2006/relationships/ctrlProp" Target="../ctrlProps/ctrlProp47.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54.xml"/><Relationship Id="rId3" Type="http://schemas.openxmlformats.org/officeDocument/2006/relationships/vmlDrawing" Target="../drawings/vmlDrawing6.vml"/><Relationship Id="rId7" Type="http://schemas.openxmlformats.org/officeDocument/2006/relationships/ctrlProp" Target="../ctrlProps/ctrlProp53.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52.xml"/><Relationship Id="rId5" Type="http://schemas.openxmlformats.org/officeDocument/2006/relationships/ctrlProp" Target="../ctrlProps/ctrlProp51.xml"/><Relationship Id="rId10" Type="http://schemas.openxmlformats.org/officeDocument/2006/relationships/ctrlProp" Target="../ctrlProps/ctrlProp56.xml"/><Relationship Id="rId4" Type="http://schemas.openxmlformats.org/officeDocument/2006/relationships/ctrlProp" Target="../ctrlProps/ctrlProp50.xml"/><Relationship Id="rId9" Type="http://schemas.openxmlformats.org/officeDocument/2006/relationships/ctrlProp" Target="../ctrlProps/ctrlProp55.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61.xml"/><Relationship Id="rId3" Type="http://schemas.openxmlformats.org/officeDocument/2006/relationships/vmlDrawing" Target="../drawings/vmlDrawing7.vml"/><Relationship Id="rId7" Type="http://schemas.openxmlformats.org/officeDocument/2006/relationships/ctrlProp" Target="../ctrlProps/ctrlProp60.xml"/><Relationship Id="rId2" Type="http://schemas.openxmlformats.org/officeDocument/2006/relationships/drawing" Target="../drawings/drawing9.xml"/><Relationship Id="rId1" Type="http://schemas.openxmlformats.org/officeDocument/2006/relationships/printerSettings" Target="../printerSettings/printerSettings9.bin"/><Relationship Id="rId6" Type="http://schemas.openxmlformats.org/officeDocument/2006/relationships/ctrlProp" Target="../ctrlProps/ctrlProp59.xml"/><Relationship Id="rId5" Type="http://schemas.openxmlformats.org/officeDocument/2006/relationships/ctrlProp" Target="../ctrlProps/ctrlProp58.xml"/><Relationship Id="rId4" Type="http://schemas.openxmlformats.org/officeDocument/2006/relationships/ctrlProp" Target="../ctrlProps/ctrlProp57.xml"/></Relationships>
</file>

<file path=xl/worksheets/_rels/sheet10.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8.vml"/><Relationship Id="rId7" Type="http://schemas.openxmlformats.org/officeDocument/2006/relationships/ctrlProp" Target="../ctrlProps/ctrlProp6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2.xml"/><Relationship Id="rId1" Type="http://schemas.openxmlformats.org/officeDocument/2006/relationships/printerSettings" Target="../printerSettings/printerSettings13.bin"/><Relationship Id="rId6" Type="http://schemas.openxmlformats.org/officeDocument/2006/relationships/ctrlProp" Target="../ctrlProps/ctrlProp69.xml"/><Relationship Id="rId5" Type="http://schemas.openxmlformats.org/officeDocument/2006/relationships/ctrlProp" Target="../ctrlProps/ctrlProp68.xml"/><Relationship Id="rId4" Type="http://schemas.openxmlformats.org/officeDocument/2006/relationships/ctrlProp" Target="../ctrlProps/ctrlProp67.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8" Type="http://schemas.openxmlformats.org/officeDocument/2006/relationships/ctrlProp" Target="../ctrlProps/ctrlProp74.xml"/><Relationship Id="rId3" Type="http://schemas.openxmlformats.org/officeDocument/2006/relationships/vmlDrawing" Target="../drawings/vmlDrawing10.vml"/><Relationship Id="rId7" Type="http://schemas.openxmlformats.org/officeDocument/2006/relationships/ctrlProp" Target="../ctrlProps/ctrlProp73.xml"/><Relationship Id="rId2" Type="http://schemas.openxmlformats.org/officeDocument/2006/relationships/drawing" Target="../drawings/drawing14.xml"/><Relationship Id="rId1" Type="http://schemas.openxmlformats.org/officeDocument/2006/relationships/printerSettings" Target="../printerSettings/printerSettings15.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8" Type="http://schemas.openxmlformats.org/officeDocument/2006/relationships/ctrlProp" Target="../ctrlProps/ctrlProp79.xml"/><Relationship Id="rId3" Type="http://schemas.openxmlformats.org/officeDocument/2006/relationships/vmlDrawing" Target="../drawings/vmlDrawing11.vml"/><Relationship Id="rId7" Type="http://schemas.openxmlformats.org/officeDocument/2006/relationships/ctrlProp" Target="../ctrlProps/ctrlProp78.xml"/><Relationship Id="rId2" Type="http://schemas.openxmlformats.org/officeDocument/2006/relationships/drawing" Target="../drawings/drawing16.xml"/><Relationship Id="rId1" Type="http://schemas.openxmlformats.org/officeDocument/2006/relationships/printerSettings" Target="../printerSettings/printerSettings17.bin"/><Relationship Id="rId6" Type="http://schemas.openxmlformats.org/officeDocument/2006/relationships/ctrlProp" Target="../ctrlProps/ctrlProp77.xml"/><Relationship Id="rId5" Type="http://schemas.openxmlformats.org/officeDocument/2006/relationships/ctrlProp" Target="../ctrlProps/ctrlProp76.xml"/><Relationship Id="rId4" Type="http://schemas.openxmlformats.org/officeDocument/2006/relationships/ctrlProp" Target="../ctrlProps/ctrlProp75.xml"/><Relationship Id="rId9" Type="http://schemas.openxmlformats.org/officeDocument/2006/relationships/ctrlProp" Target="../ctrlProps/ctrlProp80.xml"/></Relationships>
</file>

<file path=xl/worksheets/_rels/sheet18.xml.rels><?xml version="1.0" encoding="UTF-8" standalone="yes"?>
<Relationships xmlns="http://schemas.openxmlformats.org/package/2006/relationships"><Relationship Id="rId8" Type="http://schemas.openxmlformats.org/officeDocument/2006/relationships/ctrlProp" Target="../ctrlProps/ctrlProp85.xml"/><Relationship Id="rId3" Type="http://schemas.openxmlformats.org/officeDocument/2006/relationships/vmlDrawing" Target="../drawings/vmlDrawing12.vml"/><Relationship Id="rId7" Type="http://schemas.openxmlformats.org/officeDocument/2006/relationships/ctrlProp" Target="../ctrlProps/ctrlProp84.xml"/><Relationship Id="rId2" Type="http://schemas.openxmlformats.org/officeDocument/2006/relationships/drawing" Target="../drawings/drawing17.xml"/><Relationship Id="rId1" Type="http://schemas.openxmlformats.org/officeDocument/2006/relationships/printerSettings" Target="../printerSettings/printerSettings18.bin"/><Relationship Id="rId6" Type="http://schemas.openxmlformats.org/officeDocument/2006/relationships/ctrlProp" Target="../ctrlProps/ctrlProp83.xml"/><Relationship Id="rId5" Type="http://schemas.openxmlformats.org/officeDocument/2006/relationships/ctrlProp" Target="../ctrlProps/ctrlProp82.xml"/><Relationship Id="rId10" Type="http://schemas.openxmlformats.org/officeDocument/2006/relationships/ctrlProp" Target="../ctrlProps/ctrlProp87.xml"/><Relationship Id="rId4" Type="http://schemas.openxmlformats.org/officeDocument/2006/relationships/ctrlProp" Target="../ctrlProps/ctrlProp81.xml"/><Relationship Id="rId9" Type="http://schemas.openxmlformats.org/officeDocument/2006/relationships/ctrlProp" Target="../ctrlProps/ctrlProp86.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20.xml"/><Relationship Id="rId1" Type="http://schemas.openxmlformats.org/officeDocument/2006/relationships/printerSettings" Target="../printerSettings/printerSettings22.bin"/><Relationship Id="rId6" Type="http://schemas.openxmlformats.org/officeDocument/2006/relationships/ctrlProp" Target="../ctrlProps/ctrlProp90.xml"/><Relationship Id="rId5" Type="http://schemas.openxmlformats.org/officeDocument/2006/relationships/ctrlProp" Target="../ctrlProps/ctrlProp89.xml"/><Relationship Id="rId4" Type="http://schemas.openxmlformats.org/officeDocument/2006/relationships/ctrlProp" Target="../ctrlProps/ctrlProp8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7E1FE-1DCE-4E7C-8292-C36461F13DDB}">
  <sheetPr>
    <tabColor rgb="FFFFCC99"/>
    <pageSetUpPr fitToPage="1"/>
  </sheetPr>
  <dimension ref="B1:J23"/>
  <sheetViews>
    <sheetView showGridLines="0" tabSelected="1" workbookViewId="0">
      <selection activeCell="E1" sqref="E1:E1048576"/>
    </sheetView>
  </sheetViews>
  <sheetFormatPr defaultRowHeight="18.75"/>
  <cols>
    <col min="1" max="1" width="3" customWidth="1"/>
    <col min="3" max="3" width="44.5" customWidth="1"/>
    <col min="5" max="5" width="17.875" customWidth="1"/>
    <col min="6" max="6" width="2" style="241" customWidth="1"/>
    <col min="7" max="7" width="13.875" customWidth="1"/>
    <col min="9" max="9" width="4.75" style="241" customWidth="1"/>
    <col min="10" max="10" width="28.5" style="240" customWidth="1"/>
  </cols>
  <sheetData>
    <row r="1" spans="2:10" ht="29.25" customHeight="1">
      <c r="B1" s="264" t="s">
        <v>271</v>
      </c>
      <c r="E1" s="367" t="s">
        <v>263</v>
      </c>
    </row>
    <row r="2" spans="2:10" ht="18" customHeight="1"/>
    <row r="3" spans="2:10" ht="29.25" customHeight="1">
      <c r="B3" s="256" t="s">
        <v>258</v>
      </c>
      <c r="C3" s="257" t="s">
        <v>384</v>
      </c>
    </row>
    <row r="4" spans="2:10" s="241" customFormat="1" ht="17.25" customHeight="1">
      <c r="B4" s="256"/>
      <c r="C4" s="368" t="s">
        <v>378</v>
      </c>
      <c r="J4" s="240"/>
    </row>
    <row r="5" spans="2:10" ht="29.25" customHeight="1">
      <c r="B5">
        <v>1</v>
      </c>
      <c r="C5" s="252" t="s">
        <v>254</v>
      </c>
      <c r="D5" s="248"/>
      <c r="E5" s="262"/>
      <c r="G5" s="445" t="s">
        <v>262</v>
      </c>
      <c r="H5" s="446"/>
      <c r="I5" s="446"/>
      <c r="J5" s="263" t="str">
        <f>IF(E5="","",E5+730)</f>
        <v/>
      </c>
    </row>
    <row r="6" spans="2:10" ht="29.25" customHeight="1"/>
    <row r="7" spans="2:10" ht="29.25" customHeight="1">
      <c r="B7">
        <v>2</v>
      </c>
      <c r="C7" s="252" t="s">
        <v>327</v>
      </c>
      <c r="D7" s="248"/>
      <c r="E7" s="259" t="s">
        <v>260</v>
      </c>
      <c r="F7" s="255"/>
      <c r="G7" s="260" t="s">
        <v>261</v>
      </c>
      <c r="H7" s="253"/>
      <c r="I7" s="258"/>
      <c r="J7" s="261" t="s">
        <v>256</v>
      </c>
    </row>
    <row r="8" spans="2:10" ht="47.25" customHeight="1">
      <c r="E8" s="258"/>
      <c r="F8" s="242"/>
    </row>
    <row r="9" spans="2:10" ht="71.25" customHeight="1">
      <c r="B9">
        <v>3</v>
      </c>
      <c r="C9" s="252" t="s">
        <v>328</v>
      </c>
      <c r="D9" s="253"/>
      <c r="E9" s="239" t="s">
        <v>260</v>
      </c>
      <c r="F9" s="255"/>
      <c r="G9" s="260" t="s">
        <v>261</v>
      </c>
      <c r="H9" s="248"/>
      <c r="I9" s="253"/>
      <c r="J9" s="249" t="s">
        <v>332</v>
      </c>
    </row>
    <row r="10" spans="2:10" ht="54" customHeight="1"/>
    <row r="11" spans="2:10" ht="29.25" customHeight="1">
      <c r="B11">
        <v>4</v>
      </c>
      <c r="C11" s="444" t="s">
        <v>257</v>
      </c>
      <c r="D11" s="444"/>
      <c r="E11" s="444"/>
      <c r="F11" s="444"/>
      <c r="G11" s="444"/>
      <c r="H11" s="444"/>
      <c r="I11" s="444"/>
      <c r="J11" s="444"/>
    </row>
    <row r="12" spans="2:10">
      <c r="C12" s="250"/>
      <c r="D12" s="250"/>
      <c r="E12" s="250" t="s">
        <v>265</v>
      </c>
      <c r="F12" s="250"/>
      <c r="G12" s="250"/>
      <c r="H12" s="250"/>
      <c r="I12" s="250"/>
      <c r="J12" s="251"/>
    </row>
    <row r="13" spans="2:10" ht="12.75" customHeight="1"/>
    <row r="14" spans="2:10" s="241" customFormat="1" ht="29.25" customHeight="1">
      <c r="B14" s="256" t="s">
        <v>259</v>
      </c>
      <c r="C14" s="257" t="s">
        <v>385</v>
      </c>
      <c r="J14" s="240"/>
    </row>
    <row r="15" spans="2:10" s="342" customFormat="1" ht="17.25" customHeight="1">
      <c r="B15" s="256"/>
      <c r="C15" s="369" t="s">
        <v>377</v>
      </c>
      <c r="J15" s="341"/>
    </row>
    <row r="16" spans="2:10" s="241" customFormat="1" ht="29.25" customHeight="1">
      <c r="B16" s="241">
        <v>1</v>
      </c>
      <c r="C16" s="252" t="s">
        <v>254</v>
      </c>
      <c r="D16" s="248"/>
      <c r="E16" s="262"/>
      <c r="G16" s="445" t="s">
        <v>264</v>
      </c>
      <c r="H16" s="446"/>
      <c r="I16" s="446"/>
      <c r="J16" s="263" t="str">
        <f>IF(E16="","",E16+730+365)</f>
        <v/>
      </c>
    </row>
    <row r="17" spans="2:10" s="241" customFormat="1" ht="29.25" customHeight="1">
      <c r="J17" s="240"/>
    </row>
    <row r="18" spans="2:10" s="241" customFormat="1" ht="29.25" customHeight="1">
      <c r="B18" s="241">
        <v>2</v>
      </c>
      <c r="C18" s="252" t="s">
        <v>329</v>
      </c>
      <c r="D18" s="248"/>
      <c r="E18" s="259" t="s">
        <v>260</v>
      </c>
      <c r="F18" s="255"/>
      <c r="G18" s="260" t="s">
        <v>261</v>
      </c>
      <c r="H18" s="253"/>
      <c r="I18" s="258"/>
      <c r="J18" s="254" t="s">
        <v>256</v>
      </c>
    </row>
    <row r="19" spans="2:10" s="241" customFormat="1" ht="29.25" customHeight="1">
      <c r="E19" s="265"/>
      <c r="F19" s="271"/>
      <c r="G19" s="270"/>
      <c r="H19" s="270"/>
      <c r="I19" s="270"/>
      <c r="J19" s="267"/>
    </row>
    <row r="20" spans="2:10" s="241" customFormat="1" ht="72" customHeight="1">
      <c r="B20" s="241">
        <v>3</v>
      </c>
      <c r="C20" s="252" t="s">
        <v>330</v>
      </c>
      <c r="D20" s="248"/>
      <c r="E20" s="266" t="s">
        <v>260</v>
      </c>
      <c r="F20" s="276"/>
      <c r="G20" s="260" t="s">
        <v>261</v>
      </c>
      <c r="H20" s="248"/>
      <c r="I20" s="258"/>
      <c r="J20" s="249" t="s">
        <v>331</v>
      </c>
    </row>
    <row r="21" spans="2:10" s="241" customFormat="1" ht="24" customHeight="1">
      <c r="J21" s="240"/>
    </row>
    <row r="22" spans="2:10" s="241" customFormat="1" ht="29.25" customHeight="1">
      <c r="B22" s="241">
        <v>4</v>
      </c>
      <c r="C22" s="444" t="s">
        <v>257</v>
      </c>
      <c r="D22" s="444"/>
      <c r="E22" s="444"/>
      <c r="F22" s="444"/>
      <c r="G22" s="444"/>
      <c r="H22" s="444"/>
      <c r="I22" s="444"/>
      <c r="J22" s="444"/>
    </row>
    <row r="23" spans="2:10" s="241" customFormat="1">
      <c r="C23" s="250"/>
      <c r="D23" s="250"/>
      <c r="E23" s="250" t="s">
        <v>255</v>
      </c>
      <c r="F23" s="250"/>
      <c r="G23" s="250"/>
      <c r="H23" s="250"/>
      <c r="I23" s="250"/>
      <c r="J23" s="251"/>
    </row>
  </sheetData>
  <mergeCells count="4">
    <mergeCell ref="C11:J11"/>
    <mergeCell ref="C22:J22"/>
    <mergeCell ref="G5:I5"/>
    <mergeCell ref="G16:I16"/>
  </mergeCells>
  <phoneticPr fontId="1"/>
  <pageMargins left="0.25" right="0.25" top="0.75" bottom="0.75" header="0.3" footer="0.3"/>
  <pageSetup paperSize="9" scale="68"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62146" r:id="rId4" name="Check Box 2">
              <controlPr defaultSize="0" autoFill="0" autoLine="0" autoPict="0">
                <anchor moveWithCells="1">
                  <from>
                    <xdr:col>4</xdr:col>
                    <xdr:colOff>66675</xdr:colOff>
                    <xdr:row>6</xdr:row>
                    <xdr:rowOff>38100</xdr:rowOff>
                  </from>
                  <to>
                    <xdr:col>4</xdr:col>
                    <xdr:colOff>371475</xdr:colOff>
                    <xdr:row>6</xdr:row>
                    <xdr:rowOff>304800</xdr:rowOff>
                  </to>
                </anchor>
              </controlPr>
            </control>
          </mc:Choice>
        </mc:AlternateContent>
        <mc:AlternateContent xmlns:mc="http://schemas.openxmlformats.org/markup-compatibility/2006">
          <mc:Choice Requires="x14">
            <control shapeId="262147" r:id="rId5" name="Check Box 3">
              <controlPr defaultSize="0" autoFill="0" autoLine="0" autoPict="0">
                <anchor moveWithCells="1">
                  <from>
                    <xdr:col>6</xdr:col>
                    <xdr:colOff>28575</xdr:colOff>
                    <xdr:row>6</xdr:row>
                    <xdr:rowOff>57150</xdr:rowOff>
                  </from>
                  <to>
                    <xdr:col>6</xdr:col>
                    <xdr:colOff>333375</xdr:colOff>
                    <xdr:row>6</xdr:row>
                    <xdr:rowOff>323850</xdr:rowOff>
                  </to>
                </anchor>
              </controlPr>
            </control>
          </mc:Choice>
        </mc:AlternateContent>
        <mc:AlternateContent xmlns:mc="http://schemas.openxmlformats.org/markup-compatibility/2006">
          <mc:Choice Requires="x14">
            <control shapeId="262148" r:id="rId6" name="Check Box 4">
              <controlPr defaultSize="0" autoFill="0" autoLine="0" autoPict="0">
                <anchor moveWithCells="1">
                  <from>
                    <xdr:col>4</xdr:col>
                    <xdr:colOff>76200</xdr:colOff>
                    <xdr:row>8</xdr:row>
                    <xdr:rowOff>314325</xdr:rowOff>
                  </from>
                  <to>
                    <xdr:col>4</xdr:col>
                    <xdr:colOff>381000</xdr:colOff>
                    <xdr:row>8</xdr:row>
                    <xdr:rowOff>581025</xdr:rowOff>
                  </to>
                </anchor>
              </controlPr>
            </control>
          </mc:Choice>
        </mc:AlternateContent>
        <mc:AlternateContent xmlns:mc="http://schemas.openxmlformats.org/markup-compatibility/2006">
          <mc:Choice Requires="x14">
            <control shapeId="262149" r:id="rId7" name="Check Box 5">
              <controlPr defaultSize="0" autoFill="0" autoLine="0" autoPict="0">
                <anchor moveWithCells="1">
                  <from>
                    <xdr:col>6</xdr:col>
                    <xdr:colOff>28575</xdr:colOff>
                    <xdr:row>8</xdr:row>
                    <xdr:rowOff>304800</xdr:rowOff>
                  </from>
                  <to>
                    <xdr:col>6</xdr:col>
                    <xdr:colOff>333375</xdr:colOff>
                    <xdr:row>8</xdr:row>
                    <xdr:rowOff>571500</xdr:rowOff>
                  </to>
                </anchor>
              </controlPr>
            </control>
          </mc:Choice>
        </mc:AlternateContent>
        <mc:AlternateContent xmlns:mc="http://schemas.openxmlformats.org/markup-compatibility/2006">
          <mc:Choice Requires="x14">
            <control shapeId="262150" r:id="rId8" name="Check Box 6">
              <controlPr defaultSize="0" autoFill="0" autoLine="0" autoPict="0">
                <anchor moveWithCells="1">
                  <from>
                    <xdr:col>2</xdr:col>
                    <xdr:colOff>2266950</xdr:colOff>
                    <xdr:row>10</xdr:row>
                    <xdr:rowOff>76200</xdr:rowOff>
                  </from>
                  <to>
                    <xdr:col>2</xdr:col>
                    <xdr:colOff>2571750</xdr:colOff>
                    <xdr:row>10</xdr:row>
                    <xdr:rowOff>342900</xdr:rowOff>
                  </to>
                </anchor>
              </controlPr>
            </control>
          </mc:Choice>
        </mc:AlternateContent>
        <mc:AlternateContent xmlns:mc="http://schemas.openxmlformats.org/markup-compatibility/2006">
          <mc:Choice Requires="x14">
            <control shapeId="262151" r:id="rId9" name="Check Box 7">
              <controlPr defaultSize="0" autoFill="0" autoLine="0" autoPict="0">
                <anchor moveWithCells="1">
                  <from>
                    <xdr:col>8</xdr:col>
                    <xdr:colOff>47625</xdr:colOff>
                    <xdr:row>6</xdr:row>
                    <xdr:rowOff>66675</xdr:rowOff>
                  </from>
                  <to>
                    <xdr:col>8</xdr:col>
                    <xdr:colOff>352425</xdr:colOff>
                    <xdr:row>6</xdr:row>
                    <xdr:rowOff>333375</xdr:rowOff>
                  </to>
                </anchor>
              </controlPr>
            </control>
          </mc:Choice>
        </mc:AlternateContent>
        <mc:AlternateContent xmlns:mc="http://schemas.openxmlformats.org/markup-compatibility/2006">
          <mc:Choice Requires="x14">
            <control shapeId="262154" r:id="rId10" name="Check Box 10">
              <controlPr defaultSize="0" autoFill="0" autoLine="0" autoPict="0">
                <anchor moveWithCells="1">
                  <from>
                    <xdr:col>8</xdr:col>
                    <xdr:colOff>38100</xdr:colOff>
                    <xdr:row>8</xdr:row>
                    <xdr:rowOff>361950</xdr:rowOff>
                  </from>
                  <to>
                    <xdr:col>8</xdr:col>
                    <xdr:colOff>342900</xdr:colOff>
                    <xdr:row>8</xdr:row>
                    <xdr:rowOff>628650</xdr:rowOff>
                  </to>
                </anchor>
              </controlPr>
            </control>
          </mc:Choice>
        </mc:AlternateContent>
        <mc:AlternateContent xmlns:mc="http://schemas.openxmlformats.org/markup-compatibility/2006">
          <mc:Choice Requires="x14">
            <control shapeId="262155" r:id="rId11" name="Check Box 11">
              <controlPr defaultSize="0" autoFill="0" autoLine="0" autoPict="0">
                <anchor moveWithCells="1">
                  <from>
                    <xdr:col>4</xdr:col>
                    <xdr:colOff>66675</xdr:colOff>
                    <xdr:row>17</xdr:row>
                    <xdr:rowOff>38100</xdr:rowOff>
                  </from>
                  <to>
                    <xdr:col>4</xdr:col>
                    <xdr:colOff>371475</xdr:colOff>
                    <xdr:row>17</xdr:row>
                    <xdr:rowOff>304800</xdr:rowOff>
                  </to>
                </anchor>
              </controlPr>
            </control>
          </mc:Choice>
        </mc:AlternateContent>
        <mc:AlternateContent xmlns:mc="http://schemas.openxmlformats.org/markup-compatibility/2006">
          <mc:Choice Requires="x14">
            <control shapeId="262156" r:id="rId12" name="Check Box 12">
              <controlPr defaultSize="0" autoFill="0" autoLine="0" autoPict="0">
                <anchor moveWithCells="1">
                  <from>
                    <xdr:col>6</xdr:col>
                    <xdr:colOff>28575</xdr:colOff>
                    <xdr:row>17</xdr:row>
                    <xdr:rowOff>57150</xdr:rowOff>
                  </from>
                  <to>
                    <xdr:col>6</xdr:col>
                    <xdr:colOff>333375</xdr:colOff>
                    <xdr:row>17</xdr:row>
                    <xdr:rowOff>323850</xdr:rowOff>
                  </to>
                </anchor>
              </controlPr>
            </control>
          </mc:Choice>
        </mc:AlternateContent>
        <mc:AlternateContent xmlns:mc="http://schemas.openxmlformats.org/markup-compatibility/2006">
          <mc:Choice Requires="x14">
            <control shapeId="262157" r:id="rId13" name="Check Box 13">
              <controlPr defaultSize="0" autoFill="0" autoLine="0" autoPict="0">
                <anchor moveWithCells="1">
                  <from>
                    <xdr:col>4</xdr:col>
                    <xdr:colOff>66675</xdr:colOff>
                    <xdr:row>19</xdr:row>
                    <xdr:rowOff>85725</xdr:rowOff>
                  </from>
                  <to>
                    <xdr:col>4</xdr:col>
                    <xdr:colOff>371475</xdr:colOff>
                    <xdr:row>19</xdr:row>
                    <xdr:rowOff>352425</xdr:rowOff>
                  </to>
                </anchor>
              </controlPr>
            </control>
          </mc:Choice>
        </mc:AlternateContent>
        <mc:AlternateContent xmlns:mc="http://schemas.openxmlformats.org/markup-compatibility/2006">
          <mc:Choice Requires="x14">
            <control shapeId="262158" r:id="rId14" name="Check Box 14">
              <controlPr defaultSize="0" autoFill="0" autoLine="0" autoPict="0">
                <anchor moveWithCells="1">
                  <from>
                    <xdr:col>6</xdr:col>
                    <xdr:colOff>28575</xdr:colOff>
                    <xdr:row>19</xdr:row>
                    <xdr:rowOff>57150</xdr:rowOff>
                  </from>
                  <to>
                    <xdr:col>6</xdr:col>
                    <xdr:colOff>333375</xdr:colOff>
                    <xdr:row>19</xdr:row>
                    <xdr:rowOff>323850</xdr:rowOff>
                  </to>
                </anchor>
              </controlPr>
            </control>
          </mc:Choice>
        </mc:AlternateContent>
        <mc:AlternateContent xmlns:mc="http://schemas.openxmlformats.org/markup-compatibility/2006">
          <mc:Choice Requires="x14">
            <control shapeId="262159" r:id="rId15" name="Check Box 15">
              <controlPr defaultSize="0" autoFill="0" autoLine="0" autoPict="0">
                <anchor moveWithCells="1">
                  <from>
                    <xdr:col>2</xdr:col>
                    <xdr:colOff>2524125</xdr:colOff>
                    <xdr:row>21</xdr:row>
                    <xdr:rowOff>38100</xdr:rowOff>
                  </from>
                  <to>
                    <xdr:col>2</xdr:col>
                    <xdr:colOff>2828925</xdr:colOff>
                    <xdr:row>21</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B2E451-6C69-43FC-ABF6-29A3471209E9}">
  <sheetPr>
    <pageSetUpPr fitToPage="1"/>
  </sheetPr>
  <dimension ref="B1:J23"/>
  <sheetViews>
    <sheetView showGridLines="0" workbookViewId="0">
      <selection activeCell="C17" sqref="C17"/>
    </sheetView>
  </sheetViews>
  <sheetFormatPr defaultRowHeight="18.75"/>
  <cols>
    <col min="1" max="1" width="3" style="270" customWidth="1"/>
    <col min="2" max="2" width="9" style="270"/>
    <col min="3" max="3" width="44.5" style="270" customWidth="1"/>
    <col min="4" max="4" width="9" style="270"/>
    <col min="5" max="5" width="17.875" style="270" customWidth="1"/>
    <col min="6" max="6" width="2" style="270" customWidth="1"/>
    <col min="7" max="7" width="13.875" style="270" customWidth="1"/>
    <col min="8" max="8" width="9" style="270"/>
    <col min="9" max="9" width="4.75" style="270" customWidth="1"/>
    <col min="10" max="10" width="30.625" style="267" customWidth="1"/>
    <col min="11" max="16384" width="9" style="270"/>
  </cols>
  <sheetData>
    <row r="1" spans="2:10" ht="29.25" customHeight="1">
      <c r="B1" s="264" t="s">
        <v>271</v>
      </c>
      <c r="E1" s="367" t="s">
        <v>263</v>
      </c>
    </row>
    <row r="2" spans="2:10" ht="18" customHeight="1"/>
    <row r="3" spans="2:10" ht="29.25" customHeight="1">
      <c r="B3" s="256" t="s">
        <v>258</v>
      </c>
      <c r="C3" s="257" t="s">
        <v>384</v>
      </c>
    </row>
    <row r="4" spans="2:10" s="342" customFormat="1" ht="17.25" customHeight="1">
      <c r="B4" s="256"/>
      <c r="C4" s="368" t="s">
        <v>378</v>
      </c>
      <c r="J4" s="341"/>
    </row>
    <row r="5" spans="2:10" ht="29.25" customHeight="1">
      <c r="B5" s="270">
        <v>1</v>
      </c>
      <c r="C5" s="252" t="s">
        <v>254</v>
      </c>
      <c r="D5" s="248"/>
      <c r="E5" s="262">
        <v>44990</v>
      </c>
      <c r="G5" s="445" t="s">
        <v>262</v>
      </c>
      <c r="H5" s="446"/>
      <c r="I5" s="446"/>
      <c r="J5" s="263">
        <f>IF(E5="","",E5+730)</f>
        <v>45720</v>
      </c>
    </row>
    <row r="6" spans="2:10" ht="29.25" customHeight="1"/>
    <row r="7" spans="2:10" ht="29.25" customHeight="1">
      <c r="B7" s="270">
        <v>2</v>
      </c>
      <c r="C7" s="252" t="s">
        <v>327</v>
      </c>
      <c r="D7" s="248"/>
      <c r="E7" s="259" t="s">
        <v>260</v>
      </c>
      <c r="F7" s="255"/>
      <c r="G7" s="260" t="s">
        <v>261</v>
      </c>
      <c r="H7" s="253"/>
      <c r="I7" s="258"/>
      <c r="J7" s="261" t="s">
        <v>256</v>
      </c>
    </row>
    <row r="8" spans="2:10" ht="47.25" customHeight="1">
      <c r="E8" s="258"/>
      <c r="F8" s="271"/>
    </row>
    <row r="9" spans="2:10" ht="71.25" customHeight="1">
      <c r="B9" s="270">
        <v>3</v>
      </c>
      <c r="C9" s="252" t="s">
        <v>328</v>
      </c>
      <c r="D9" s="253"/>
      <c r="E9" s="266" t="s">
        <v>260</v>
      </c>
      <c r="F9" s="255"/>
      <c r="G9" s="260" t="s">
        <v>261</v>
      </c>
      <c r="H9" s="248"/>
      <c r="I9" s="253"/>
      <c r="J9" s="249" t="s">
        <v>332</v>
      </c>
    </row>
    <row r="10" spans="2:10" ht="54" customHeight="1"/>
    <row r="11" spans="2:10" ht="29.25" customHeight="1">
      <c r="B11" s="270">
        <v>4</v>
      </c>
      <c r="C11" s="444" t="s">
        <v>257</v>
      </c>
      <c r="D11" s="444"/>
      <c r="E11" s="444"/>
      <c r="F11" s="444"/>
      <c r="G11" s="444"/>
      <c r="H11" s="444"/>
      <c r="I11" s="444"/>
      <c r="J11" s="444"/>
    </row>
    <row r="12" spans="2:10">
      <c r="C12" s="250"/>
      <c r="D12" s="250"/>
      <c r="E12" s="250" t="s">
        <v>265</v>
      </c>
      <c r="F12" s="250"/>
      <c r="G12" s="250"/>
      <c r="H12" s="250"/>
      <c r="I12" s="250"/>
      <c r="J12" s="251"/>
    </row>
    <row r="13" spans="2:10" ht="12.75" customHeight="1"/>
    <row r="14" spans="2:10" ht="29.25" customHeight="1">
      <c r="B14" s="256" t="s">
        <v>259</v>
      </c>
      <c r="C14" s="257" t="s">
        <v>385</v>
      </c>
    </row>
    <row r="15" spans="2:10" s="342" customFormat="1" ht="17.25" customHeight="1">
      <c r="B15" s="256"/>
      <c r="C15" s="369" t="s">
        <v>377</v>
      </c>
      <c r="J15" s="341"/>
    </row>
    <row r="16" spans="2:10" ht="29.25" customHeight="1">
      <c r="B16" s="270">
        <v>1</v>
      </c>
      <c r="C16" s="252" t="s">
        <v>254</v>
      </c>
      <c r="D16" s="248"/>
      <c r="E16" s="262">
        <v>44630</v>
      </c>
      <c r="G16" s="445" t="s">
        <v>264</v>
      </c>
      <c r="H16" s="446"/>
      <c r="I16" s="446"/>
      <c r="J16" s="263">
        <f>E16+730+365</f>
        <v>45725</v>
      </c>
    </row>
    <row r="17" spans="2:10" ht="29.25" customHeight="1"/>
    <row r="18" spans="2:10" ht="29.25" customHeight="1">
      <c r="B18" s="270">
        <v>2</v>
      </c>
      <c r="C18" s="252" t="s">
        <v>329</v>
      </c>
      <c r="D18" s="248"/>
      <c r="E18" s="259" t="s">
        <v>260</v>
      </c>
      <c r="F18" s="255"/>
      <c r="G18" s="260" t="s">
        <v>261</v>
      </c>
      <c r="H18" s="253"/>
      <c r="I18" s="258"/>
      <c r="J18" s="254" t="s">
        <v>256</v>
      </c>
    </row>
    <row r="19" spans="2:10" ht="48.75" customHeight="1">
      <c r="E19" s="265"/>
      <c r="F19" s="271"/>
    </row>
    <row r="20" spans="2:10" ht="72" customHeight="1">
      <c r="B20" s="270">
        <v>3</v>
      </c>
      <c r="C20" s="252" t="s">
        <v>330</v>
      </c>
      <c r="D20" s="248"/>
      <c r="E20" s="266" t="s">
        <v>260</v>
      </c>
      <c r="F20" s="276"/>
      <c r="G20" s="260" t="s">
        <v>261</v>
      </c>
      <c r="H20" s="248"/>
      <c r="I20" s="258"/>
      <c r="J20" s="249" t="s">
        <v>331</v>
      </c>
    </row>
    <row r="21" spans="2:10" ht="47.25" customHeight="1"/>
    <row r="22" spans="2:10" ht="29.25" customHeight="1">
      <c r="B22" s="270">
        <v>4</v>
      </c>
      <c r="C22" s="444" t="s">
        <v>257</v>
      </c>
      <c r="D22" s="444"/>
      <c r="E22" s="444"/>
      <c r="F22" s="444"/>
      <c r="G22" s="444"/>
      <c r="H22" s="444"/>
      <c r="I22" s="444"/>
      <c r="J22" s="444"/>
    </row>
    <row r="23" spans="2:10">
      <c r="C23" s="250"/>
      <c r="D23" s="250"/>
      <c r="E23" s="250" t="s">
        <v>255</v>
      </c>
      <c r="F23" s="250"/>
      <c r="G23" s="250"/>
      <c r="H23" s="250"/>
      <c r="I23" s="250"/>
      <c r="J23" s="251"/>
    </row>
  </sheetData>
  <mergeCells count="4">
    <mergeCell ref="G5:I5"/>
    <mergeCell ref="C11:J11"/>
    <mergeCell ref="G16:I16"/>
    <mergeCell ref="C22:J22"/>
  </mergeCells>
  <phoneticPr fontId="1"/>
  <pageMargins left="0.25" right="0.25" top="0.75" bottom="0.75" header="0.3" footer="0.3"/>
  <pageSetup paperSize="9" scale="64" orientation="landscape"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74433" r:id="rId4" name="Check Box 1">
              <controlPr defaultSize="0" autoFill="0" autoLine="0" autoPict="0">
                <anchor moveWithCells="1">
                  <from>
                    <xdr:col>4</xdr:col>
                    <xdr:colOff>66675</xdr:colOff>
                    <xdr:row>6</xdr:row>
                    <xdr:rowOff>38100</xdr:rowOff>
                  </from>
                  <to>
                    <xdr:col>4</xdr:col>
                    <xdr:colOff>371475</xdr:colOff>
                    <xdr:row>6</xdr:row>
                    <xdr:rowOff>304800</xdr:rowOff>
                  </to>
                </anchor>
              </controlPr>
            </control>
          </mc:Choice>
        </mc:AlternateContent>
        <mc:AlternateContent xmlns:mc="http://schemas.openxmlformats.org/markup-compatibility/2006">
          <mc:Choice Requires="x14">
            <control shapeId="274434" r:id="rId5" name="Check Box 2">
              <controlPr defaultSize="0" autoFill="0" autoLine="0" autoPict="0">
                <anchor moveWithCells="1">
                  <from>
                    <xdr:col>6</xdr:col>
                    <xdr:colOff>28575</xdr:colOff>
                    <xdr:row>6</xdr:row>
                    <xdr:rowOff>57150</xdr:rowOff>
                  </from>
                  <to>
                    <xdr:col>6</xdr:col>
                    <xdr:colOff>333375</xdr:colOff>
                    <xdr:row>6</xdr:row>
                    <xdr:rowOff>323850</xdr:rowOff>
                  </to>
                </anchor>
              </controlPr>
            </control>
          </mc:Choice>
        </mc:AlternateContent>
        <mc:AlternateContent xmlns:mc="http://schemas.openxmlformats.org/markup-compatibility/2006">
          <mc:Choice Requires="x14">
            <control shapeId="274435" r:id="rId6" name="Check Box 3">
              <controlPr defaultSize="0" autoFill="0" autoLine="0" autoPict="0">
                <anchor moveWithCells="1">
                  <from>
                    <xdr:col>4</xdr:col>
                    <xdr:colOff>76200</xdr:colOff>
                    <xdr:row>8</xdr:row>
                    <xdr:rowOff>314325</xdr:rowOff>
                  </from>
                  <to>
                    <xdr:col>4</xdr:col>
                    <xdr:colOff>381000</xdr:colOff>
                    <xdr:row>8</xdr:row>
                    <xdr:rowOff>581025</xdr:rowOff>
                  </to>
                </anchor>
              </controlPr>
            </control>
          </mc:Choice>
        </mc:AlternateContent>
        <mc:AlternateContent xmlns:mc="http://schemas.openxmlformats.org/markup-compatibility/2006">
          <mc:Choice Requires="x14">
            <control shapeId="274436" r:id="rId7" name="Check Box 4">
              <controlPr defaultSize="0" autoFill="0" autoLine="0" autoPict="0">
                <anchor moveWithCells="1">
                  <from>
                    <xdr:col>6</xdr:col>
                    <xdr:colOff>28575</xdr:colOff>
                    <xdr:row>8</xdr:row>
                    <xdr:rowOff>304800</xdr:rowOff>
                  </from>
                  <to>
                    <xdr:col>6</xdr:col>
                    <xdr:colOff>333375</xdr:colOff>
                    <xdr:row>8</xdr:row>
                    <xdr:rowOff>571500</xdr:rowOff>
                  </to>
                </anchor>
              </controlPr>
            </control>
          </mc:Choice>
        </mc:AlternateContent>
        <mc:AlternateContent xmlns:mc="http://schemas.openxmlformats.org/markup-compatibility/2006">
          <mc:Choice Requires="x14">
            <control shapeId="274437" r:id="rId8" name="Check Box 5">
              <controlPr defaultSize="0" autoFill="0" autoLine="0" autoPict="0">
                <anchor moveWithCells="1">
                  <from>
                    <xdr:col>2</xdr:col>
                    <xdr:colOff>2266950</xdr:colOff>
                    <xdr:row>10</xdr:row>
                    <xdr:rowOff>76200</xdr:rowOff>
                  </from>
                  <to>
                    <xdr:col>2</xdr:col>
                    <xdr:colOff>2571750</xdr:colOff>
                    <xdr:row>10</xdr:row>
                    <xdr:rowOff>342900</xdr:rowOff>
                  </to>
                </anchor>
              </controlPr>
            </control>
          </mc:Choice>
        </mc:AlternateContent>
        <mc:AlternateContent xmlns:mc="http://schemas.openxmlformats.org/markup-compatibility/2006">
          <mc:Choice Requires="x14">
            <control shapeId="274438" r:id="rId9" name="Check Box 6">
              <controlPr defaultSize="0" autoFill="0" autoLine="0" autoPict="0">
                <anchor moveWithCells="1">
                  <from>
                    <xdr:col>8</xdr:col>
                    <xdr:colOff>47625</xdr:colOff>
                    <xdr:row>6</xdr:row>
                    <xdr:rowOff>66675</xdr:rowOff>
                  </from>
                  <to>
                    <xdr:col>8</xdr:col>
                    <xdr:colOff>352425</xdr:colOff>
                    <xdr:row>6</xdr:row>
                    <xdr:rowOff>333375</xdr:rowOff>
                  </to>
                </anchor>
              </controlPr>
            </control>
          </mc:Choice>
        </mc:AlternateContent>
        <mc:AlternateContent xmlns:mc="http://schemas.openxmlformats.org/markup-compatibility/2006">
          <mc:Choice Requires="x14">
            <control shapeId="274439" r:id="rId10" name="Check Box 7">
              <controlPr defaultSize="0" autoFill="0" autoLine="0" autoPict="0">
                <anchor moveWithCells="1">
                  <from>
                    <xdr:col>8</xdr:col>
                    <xdr:colOff>38100</xdr:colOff>
                    <xdr:row>8</xdr:row>
                    <xdr:rowOff>361950</xdr:rowOff>
                  </from>
                  <to>
                    <xdr:col>8</xdr:col>
                    <xdr:colOff>342900</xdr:colOff>
                    <xdr:row>8</xdr:row>
                    <xdr:rowOff>628650</xdr:rowOff>
                  </to>
                </anchor>
              </controlPr>
            </control>
          </mc:Choice>
        </mc:AlternateContent>
        <mc:AlternateContent xmlns:mc="http://schemas.openxmlformats.org/markup-compatibility/2006">
          <mc:Choice Requires="x14">
            <control shapeId="274440" r:id="rId11" name="Check Box 8">
              <controlPr defaultSize="0" autoFill="0" autoLine="0" autoPict="0">
                <anchor moveWithCells="1">
                  <from>
                    <xdr:col>4</xdr:col>
                    <xdr:colOff>66675</xdr:colOff>
                    <xdr:row>17</xdr:row>
                    <xdr:rowOff>38100</xdr:rowOff>
                  </from>
                  <to>
                    <xdr:col>4</xdr:col>
                    <xdr:colOff>371475</xdr:colOff>
                    <xdr:row>17</xdr:row>
                    <xdr:rowOff>304800</xdr:rowOff>
                  </to>
                </anchor>
              </controlPr>
            </control>
          </mc:Choice>
        </mc:AlternateContent>
        <mc:AlternateContent xmlns:mc="http://schemas.openxmlformats.org/markup-compatibility/2006">
          <mc:Choice Requires="x14">
            <control shapeId="274442" r:id="rId12" name="Check Box 10">
              <controlPr defaultSize="0" autoFill="0" autoLine="0" autoPict="0">
                <anchor moveWithCells="1">
                  <from>
                    <xdr:col>6</xdr:col>
                    <xdr:colOff>28575</xdr:colOff>
                    <xdr:row>17</xdr:row>
                    <xdr:rowOff>57150</xdr:rowOff>
                  </from>
                  <to>
                    <xdr:col>6</xdr:col>
                    <xdr:colOff>333375</xdr:colOff>
                    <xdr:row>17</xdr:row>
                    <xdr:rowOff>323850</xdr:rowOff>
                  </to>
                </anchor>
              </controlPr>
            </control>
          </mc:Choice>
        </mc:AlternateContent>
        <mc:AlternateContent xmlns:mc="http://schemas.openxmlformats.org/markup-compatibility/2006">
          <mc:Choice Requires="x14">
            <control shapeId="274444" r:id="rId13" name="Check Box 12">
              <controlPr defaultSize="0" autoFill="0" autoLine="0" autoPict="0">
                <anchor moveWithCells="1">
                  <from>
                    <xdr:col>4</xdr:col>
                    <xdr:colOff>66675</xdr:colOff>
                    <xdr:row>19</xdr:row>
                    <xdr:rowOff>85725</xdr:rowOff>
                  </from>
                  <to>
                    <xdr:col>4</xdr:col>
                    <xdr:colOff>371475</xdr:colOff>
                    <xdr:row>19</xdr:row>
                    <xdr:rowOff>352425</xdr:rowOff>
                  </to>
                </anchor>
              </controlPr>
            </control>
          </mc:Choice>
        </mc:AlternateContent>
        <mc:AlternateContent xmlns:mc="http://schemas.openxmlformats.org/markup-compatibility/2006">
          <mc:Choice Requires="x14">
            <control shapeId="274446" r:id="rId14" name="Check Box 14">
              <controlPr defaultSize="0" autoFill="0" autoLine="0" autoPict="0">
                <anchor moveWithCells="1">
                  <from>
                    <xdr:col>6</xdr:col>
                    <xdr:colOff>28575</xdr:colOff>
                    <xdr:row>19</xdr:row>
                    <xdr:rowOff>57150</xdr:rowOff>
                  </from>
                  <to>
                    <xdr:col>6</xdr:col>
                    <xdr:colOff>333375</xdr:colOff>
                    <xdr:row>19</xdr:row>
                    <xdr:rowOff>323850</xdr:rowOff>
                  </to>
                </anchor>
              </controlPr>
            </control>
          </mc:Choice>
        </mc:AlternateContent>
        <mc:AlternateContent xmlns:mc="http://schemas.openxmlformats.org/markup-compatibility/2006">
          <mc:Choice Requires="x14">
            <control shapeId="274448" r:id="rId15" name="Check Box 16">
              <controlPr defaultSize="0" autoFill="0" autoLine="0" autoPict="0">
                <anchor moveWithCells="1">
                  <from>
                    <xdr:col>2</xdr:col>
                    <xdr:colOff>2524125</xdr:colOff>
                    <xdr:row>21</xdr:row>
                    <xdr:rowOff>28575</xdr:rowOff>
                  </from>
                  <to>
                    <xdr:col>2</xdr:col>
                    <xdr:colOff>2828925</xdr:colOff>
                    <xdr:row>21</xdr:row>
                    <xdr:rowOff>295275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60C56-E1D6-4B70-9305-0C44552478C8}">
  <sheetPr>
    <tabColor rgb="FFFF6600"/>
    <pageSetUpPr fitToPage="1"/>
  </sheetPr>
  <dimension ref="A1:N44"/>
  <sheetViews>
    <sheetView showGridLines="0" topLeftCell="A7" workbookViewId="0">
      <selection activeCell="I25" sqref="I25"/>
    </sheetView>
  </sheetViews>
  <sheetFormatPr defaultRowHeight="13.5"/>
  <cols>
    <col min="1" max="1" width="2.25" style="1" customWidth="1"/>
    <col min="2" max="2" width="3" style="54" customWidth="1"/>
    <col min="3" max="3" width="6.75" style="181" customWidth="1"/>
    <col min="4" max="4" width="6.75" style="411" customWidth="1"/>
    <col min="5" max="5" width="8.125" style="181" customWidth="1"/>
    <col min="6" max="6" width="16.5" style="1" customWidth="1"/>
    <col min="7" max="7" width="38.25" style="1" customWidth="1"/>
    <col min="8" max="8" width="6.75" style="1" customWidth="1"/>
    <col min="9" max="10" width="9" style="1"/>
    <col min="11" max="11" width="21.25" style="1" customWidth="1"/>
    <col min="12" max="16384" width="9" style="1"/>
  </cols>
  <sheetData>
    <row r="1" spans="1:14">
      <c r="B1" s="316" t="s">
        <v>289</v>
      </c>
      <c r="C1" s="317"/>
      <c r="D1" s="317"/>
      <c r="E1" s="317"/>
      <c r="G1" s="54" t="s">
        <v>30</v>
      </c>
    </row>
    <row r="3" spans="1:14" ht="18" customHeight="1">
      <c r="C3" s="449" t="s">
        <v>274</v>
      </c>
      <c r="D3" s="449"/>
      <c r="E3" s="449"/>
      <c r="F3" s="449"/>
      <c r="G3" s="449"/>
    </row>
    <row r="4" spans="1:14" s="44" customFormat="1">
      <c r="B4" s="296"/>
      <c r="C4" s="55"/>
      <c r="D4" s="55"/>
      <c r="E4" s="55"/>
      <c r="F4" s="55"/>
      <c r="G4" s="55"/>
    </row>
    <row r="5" spans="1:14" ht="14.25">
      <c r="C5" s="63" t="s">
        <v>26</v>
      </c>
      <c r="D5" s="63"/>
    </row>
    <row r="6" spans="1:14" s="195" customFormat="1" ht="23.25" customHeight="1">
      <c r="B6" s="297"/>
      <c r="F6" s="195" t="s">
        <v>202</v>
      </c>
    </row>
    <row r="7" spans="1:14" ht="20.25" customHeight="1">
      <c r="B7" s="298"/>
      <c r="C7" s="450" t="s">
        <v>53</v>
      </c>
      <c r="D7" s="451"/>
      <c r="E7" s="452"/>
      <c r="F7" s="453" t="s">
        <v>19</v>
      </c>
      <c r="G7" s="453" t="s">
        <v>27</v>
      </c>
      <c r="H7" s="447" t="s">
        <v>92</v>
      </c>
    </row>
    <row r="8" spans="1:14" ht="20.25" customHeight="1" thickBot="1">
      <c r="B8" s="298"/>
      <c r="C8" s="424" t="s">
        <v>203</v>
      </c>
      <c r="D8" s="425" t="s">
        <v>394</v>
      </c>
      <c r="E8" s="425" t="s">
        <v>204</v>
      </c>
      <c r="F8" s="454"/>
      <c r="G8" s="454"/>
      <c r="H8" s="448"/>
    </row>
    <row r="9" spans="1:14" ht="20.25" customHeight="1" thickTop="1">
      <c r="B9" s="298">
        <v>1</v>
      </c>
      <c r="C9" s="426" t="s">
        <v>272</v>
      </c>
      <c r="D9" s="427"/>
      <c r="E9" s="427" t="s">
        <v>272</v>
      </c>
      <c r="F9" s="428"/>
      <c r="G9" s="429" t="s">
        <v>273</v>
      </c>
      <c r="H9" s="305"/>
    </row>
    <row r="10" spans="1:14" ht="20.25" customHeight="1">
      <c r="B10" s="298">
        <v>2</v>
      </c>
      <c r="C10" s="430" t="s">
        <v>205</v>
      </c>
      <c r="D10" s="430"/>
      <c r="E10" s="430" t="s">
        <v>205</v>
      </c>
      <c r="F10" s="431" t="s">
        <v>281</v>
      </c>
      <c r="G10" s="432" t="s">
        <v>278</v>
      </c>
      <c r="H10" s="305"/>
    </row>
    <row r="11" spans="1:14" ht="21" customHeight="1">
      <c r="A11" s="129"/>
      <c r="B11" s="298">
        <v>3</v>
      </c>
      <c r="C11" s="395" t="s">
        <v>205</v>
      </c>
      <c r="D11" s="395"/>
      <c r="E11" s="395" t="s">
        <v>71</v>
      </c>
      <c r="F11" s="431" t="s">
        <v>282</v>
      </c>
      <c r="G11" s="433" t="s">
        <v>298</v>
      </c>
      <c r="H11" s="305"/>
      <c r="I11" s="208"/>
      <c r="J11" s="209"/>
      <c r="M11" s="184"/>
      <c r="N11" s="186"/>
    </row>
    <row r="12" spans="1:14" ht="19.5" customHeight="1">
      <c r="B12" s="298">
        <v>4</v>
      </c>
      <c r="C12" s="434" t="s">
        <v>205</v>
      </c>
      <c r="D12" s="434"/>
      <c r="E12" s="434" t="s">
        <v>285</v>
      </c>
      <c r="F12" s="431" t="s">
        <v>283</v>
      </c>
      <c r="G12" s="423" t="s">
        <v>142</v>
      </c>
      <c r="H12" s="305"/>
    </row>
    <row r="13" spans="1:14" ht="19.5" customHeight="1">
      <c r="B13" s="298">
        <v>5</v>
      </c>
      <c r="C13" s="430" t="s">
        <v>205</v>
      </c>
      <c r="D13" s="430"/>
      <c r="E13" s="430" t="s">
        <v>288</v>
      </c>
      <c r="F13" s="435" t="s">
        <v>284</v>
      </c>
      <c r="G13" s="435" t="s">
        <v>210</v>
      </c>
      <c r="H13" s="305"/>
    </row>
    <row r="14" spans="1:14" ht="19.5" customHeight="1">
      <c r="B14" s="298">
        <v>6</v>
      </c>
      <c r="C14" s="395" t="s">
        <v>205</v>
      </c>
      <c r="D14" s="395"/>
      <c r="E14" s="395" t="s">
        <v>205</v>
      </c>
      <c r="F14" s="435" t="s">
        <v>124</v>
      </c>
      <c r="G14" s="435" t="s">
        <v>28</v>
      </c>
      <c r="H14" s="305"/>
    </row>
    <row r="15" spans="1:14" ht="19.5" customHeight="1">
      <c r="B15" s="298">
        <v>7</v>
      </c>
      <c r="C15" s="395" t="s">
        <v>205</v>
      </c>
      <c r="D15" s="395"/>
      <c r="E15" s="395" t="s">
        <v>205</v>
      </c>
      <c r="F15" s="436" t="s">
        <v>208</v>
      </c>
      <c r="G15" s="436" t="s">
        <v>209</v>
      </c>
      <c r="H15" s="305"/>
    </row>
    <row r="16" spans="1:14" ht="19.5" customHeight="1">
      <c r="B16" s="298">
        <v>8</v>
      </c>
      <c r="C16" s="395" t="s">
        <v>205</v>
      </c>
      <c r="D16" s="395"/>
      <c r="E16" s="395" t="s">
        <v>206</v>
      </c>
      <c r="F16" s="437" t="s">
        <v>83</v>
      </c>
      <c r="G16" s="438" t="s">
        <v>59</v>
      </c>
      <c r="H16" s="305"/>
    </row>
    <row r="17" spans="1:14" ht="19.5" customHeight="1">
      <c r="B17" s="414">
        <v>17</v>
      </c>
      <c r="C17" s="395"/>
      <c r="D17" s="395" t="s">
        <v>205</v>
      </c>
      <c r="E17" s="395"/>
      <c r="F17" s="400" t="s">
        <v>392</v>
      </c>
      <c r="G17" s="401" t="s">
        <v>393</v>
      </c>
      <c r="H17" s="393"/>
    </row>
    <row r="18" spans="1:14" ht="19.5" customHeight="1">
      <c r="B18" s="197"/>
      <c r="C18" s="462" t="s">
        <v>86</v>
      </c>
      <c r="D18" s="463"/>
      <c r="E18" s="464"/>
      <c r="F18" s="338" t="s">
        <v>89</v>
      </c>
      <c r="G18" s="57" t="s">
        <v>84</v>
      </c>
      <c r="H18" s="305"/>
    </row>
    <row r="19" spans="1:14" ht="19.5" customHeight="1">
      <c r="B19" s="197"/>
      <c r="C19" s="465"/>
      <c r="D19" s="466"/>
      <c r="E19" s="467"/>
      <c r="F19" s="400" t="s">
        <v>360</v>
      </c>
      <c r="G19" s="401" t="s">
        <v>361</v>
      </c>
      <c r="H19" s="305"/>
    </row>
    <row r="20" spans="1:14" ht="19.5" customHeight="1">
      <c r="B20" s="197"/>
      <c r="C20" s="455" t="s">
        <v>87</v>
      </c>
      <c r="D20" s="456"/>
      <c r="E20" s="457"/>
      <c r="F20" s="338" t="s">
        <v>88</v>
      </c>
      <c r="G20" s="57" t="s">
        <v>90</v>
      </c>
      <c r="H20" s="56"/>
    </row>
    <row r="21" spans="1:14" s="44" customFormat="1">
      <c r="B21" s="298"/>
      <c r="C21" s="58"/>
      <c r="D21" s="58"/>
      <c r="E21" s="58"/>
      <c r="F21" s="59"/>
      <c r="G21" s="60"/>
      <c r="H21" s="61"/>
    </row>
    <row r="22" spans="1:14" ht="14.25">
      <c r="A22" s="62"/>
      <c r="B22" s="196"/>
      <c r="C22" s="63" t="s">
        <v>29</v>
      </c>
      <c r="D22" s="63"/>
    </row>
    <row r="23" spans="1:14">
      <c r="B23" s="196"/>
      <c r="C23" s="195" t="s">
        <v>323</v>
      </c>
      <c r="D23" s="195"/>
    </row>
    <row r="24" spans="1:14" ht="21" customHeight="1">
      <c r="A24" s="129"/>
      <c r="C24" s="458" t="s">
        <v>53</v>
      </c>
      <c r="D24" s="458"/>
      <c r="E24" s="459"/>
      <c r="F24" s="458" t="s">
        <v>20</v>
      </c>
      <c r="G24" s="459" t="s">
        <v>207</v>
      </c>
      <c r="H24" s="447" t="s">
        <v>92</v>
      </c>
      <c r="I24" s="180"/>
      <c r="J24" s="200"/>
      <c r="M24" s="129"/>
      <c r="N24" s="201"/>
    </row>
    <row r="25" spans="1:14" ht="21" customHeight="1" thickBot="1">
      <c r="A25" s="129"/>
      <c r="C25" s="202" t="s">
        <v>203</v>
      </c>
      <c r="D25" s="202" t="s">
        <v>394</v>
      </c>
      <c r="E25" s="202" t="s">
        <v>204</v>
      </c>
      <c r="F25" s="460"/>
      <c r="G25" s="461"/>
      <c r="H25" s="448"/>
      <c r="I25" s="203"/>
      <c r="J25" s="204"/>
      <c r="M25" s="184"/>
      <c r="N25" s="186"/>
    </row>
    <row r="26" spans="1:14" ht="19.5" customHeight="1" thickTop="1">
      <c r="A26" s="129"/>
      <c r="B26" s="54">
        <v>9</v>
      </c>
      <c r="C26" s="198" t="s">
        <v>205</v>
      </c>
      <c r="D26" s="198"/>
      <c r="E26" s="198" t="s">
        <v>307</v>
      </c>
      <c r="F26" s="339"/>
      <c r="G26" s="402" t="s">
        <v>373</v>
      </c>
      <c r="H26" s="56"/>
      <c r="I26" s="206"/>
      <c r="J26" s="207"/>
      <c r="M26" s="184"/>
      <c r="N26" s="186"/>
    </row>
    <row r="27" spans="1:14" ht="19.5" customHeight="1">
      <c r="A27" s="129"/>
      <c r="B27" s="54">
        <v>10</v>
      </c>
      <c r="C27" s="198" t="s">
        <v>205</v>
      </c>
      <c r="D27" s="198"/>
      <c r="E27" s="198"/>
      <c r="F27" s="339" t="s">
        <v>111</v>
      </c>
      <c r="G27" s="402" t="s">
        <v>211</v>
      </c>
      <c r="H27" s="56"/>
      <c r="I27" s="208"/>
      <c r="J27" s="209"/>
      <c r="M27" s="184"/>
      <c r="N27" s="186"/>
    </row>
    <row r="28" spans="1:14" ht="27.75" customHeight="1">
      <c r="B28" s="394">
        <v>11</v>
      </c>
      <c r="C28" s="304" t="s">
        <v>277</v>
      </c>
      <c r="D28" s="304"/>
      <c r="E28" s="198" t="s">
        <v>205</v>
      </c>
      <c r="F28" s="340" t="s">
        <v>111</v>
      </c>
      <c r="G28" s="405" t="s">
        <v>372</v>
      </c>
      <c r="H28" s="56"/>
      <c r="I28" s="206"/>
      <c r="J28" s="207"/>
    </row>
    <row r="29" spans="1:14" ht="18" customHeight="1">
      <c r="B29" s="394">
        <v>12</v>
      </c>
      <c r="C29" s="198"/>
      <c r="D29" s="198"/>
      <c r="E29" s="198" t="s">
        <v>205</v>
      </c>
      <c r="F29" s="340" t="s">
        <v>111</v>
      </c>
      <c r="G29" s="205" t="s">
        <v>212</v>
      </c>
      <c r="H29" s="56"/>
      <c r="I29" s="207"/>
      <c r="J29" s="207"/>
    </row>
    <row r="30" spans="1:14" ht="19.5" customHeight="1">
      <c r="B30" s="394">
        <v>13</v>
      </c>
      <c r="C30" s="356" t="s">
        <v>205</v>
      </c>
      <c r="D30" s="356"/>
      <c r="E30" s="356"/>
      <c r="F30" s="340"/>
      <c r="G30" s="403" t="s">
        <v>374</v>
      </c>
      <c r="H30" s="354"/>
      <c r="I30" s="208"/>
      <c r="J30" s="353"/>
      <c r="M30" s="184"/>
      <c r="N30" s="186"/>
    </row>
    <row r="31" spans="1:14" ht="18.75">
      <c r="B31" s="394">
        <v>14</v>
      </c>
      <c r="C31" s="198"/>
      <c r="D31" s="198"/>
      <c r="E31" s="304" t="s">
        <v>277</v>
      </c>
      <c r="F31" s="340"/>
      <c r="G31" s="402" t="s">
        <v>308</v>
      </c>
      <c r="H31" s="56"/>
      <c r="I31" s="206"/>
      <c r="J31" s="269"/>
    </row>
    <row r="32" spans="1:14" ht="18.75">
      <c r="B32" s="394">
        <v>15</v>
      </c>
      <c r="C32" s="395"/>
      <c r="D32" s="395"/>
      <c r="E32" s="396" t="s">
        <v>277</v>
      </c>
      <c r="F32" s="397"/>
      <c r="G32" s="404" t="s">
        <v>270</v>
      </c>
      <c r="H32" s="56"/>
      <c r="I32" s="269"/>
      <c r="J32" s="269"/>
    </row>
    <row r="33" spans="1:10" ht="27" customHeight="1">
      <c r="B33" s="394">
        <v>16</v>
      </c>
      <c r="C33" s="398" t="s">
        <v>205</v>
      </c>
      <c r="D33" s="398"/>
      <c r="E33" s="398"/>
      <c r="F33" s="399"/>
      <c r="G33" s="404" t="s">
        <v>375</v>
      </c>
      <c r="H33" s="393"/>
      <c r="I33" s="207"/>
      <c r="J33" s="207"/>
    </row>
    <row r="34" spans="1:10">
      <c r="A34" s="2"/>
    </row>
    <row r="35" spans="1:10" ht="16.5" customHeight="1">
      <c r="C35" s="63" t="s">
        <v>31</v>
      </c>
      <c r="D35" s="63"/>
      <c r="E35" s="1"/>
    </row>
    <row r="36" spans="1:10" ht="12" customHeight="1">
      <c r="C36" s="194"/>
      <c r="E36" s="1"/>
    </row>
    <row r="37" spans="1:10" ht="16.5" customHeight="1">
      <c r="C37" s="468" t="s">
        <v>397</v>
      </c>
      <c r="D37" s="469"/>
      <c r="E37" s="469"/>
      <c r="F37" s="469"/>
      <c r="G37" s="469"/>
      <c r="H37" s="469"/>
    </row>
    <row r="38" spans="1:10" ht="16.5" customHeight="1">
      <c r="C38" s="468" t="s">
        <v>399</v>
      </c>
      <c r="D38" s="469"/>
      <c r="E38" s="469"/>
      <c r="F38" s="469"/>
      <c r="G38" s="469"/>
      <c r="H38" s="469"/>
    </row>
    <row r="39" spans="1:10" ht="16.5" customHeight="1">
      <c r="B39" s="410"/>
      <c r="C39" s="468" t="s">
        <v>398</v>
      </c>
      <c r="D39" s="469"/>
      <c r="E39" s="469"/>
      <c r="F39" s="469"/>
      <c r="G39" s="469"/>
      <c r="H39" s="469"/>
    </row>
    <row r="40" spans="1:10" ht="16.5" customHeight="1">
      <c r="A40" s="62"/>
      <c r="C40" s="194"/>
      <c r="E40" s="1"/>
    </row>
    <row r="41" spans="1:10" ht="16.5" customHeight="1">
      <c r="C41" s="63" t="s">
        <v>93</v>
      </c>
      <c r="D41" s="63"/>
      <c r="E41" s="1"/>
    </row>
    <row r="42" spans="1:10" ht="9.75" customHeight="1">
      <c r="C42" s="194"/>
      <c r="E42" s="1"/>
    </row>
    <row r="43" spans="1:10" ht="16.5" customHeight="1">
      <c r="C43" s="468" t="s">
        <v>396</v>
      </c>
      <c r="D43" s="469"/>
      <c r="E43" s="469"/>
      <c r="F43" s="469"/>
      <c r="G43" s="469"/>
      <c r="H43" s="469"/>
    </row>
    <row r="44" spans="1:10" ht="16.5" customHeight="1">
      <c r="C44" s="468" t="s">
        <v>395</v>
      </c>
      <c r="D44" s="469"/>
      <c r="E44" s="469"/>
      <c r="F44" s="469"/>
      <c r="G44" s="469"/>
      <c r="H44" s="469"/>
    </row>
  </sheetData>
  <mergeCells count="16">
    <mergeCell ref="C37:H37"/>
    <mergeCell ref="C38:H38"/>
    <mergeCell ref="C43:H43"/>
    <mergeCell ref="C44:H44"/>
    <mergeCell ref="C39:H39"/>
    <mergeCell ref="H24:H25"/>
    <mergeCell ref="C3:G3"/>
    <mergeCell ref="C7:E7"/>
    <mergeCell ref="F7:F8"/>
    <mergeCell ref="G7:G8"/>
    <mergeCell ref="H7:H8"/>
    <mergeCell ref="C20:E20"/>
    <mergeCell ref="C24:E24"/>
    <mergeCell ref="F24:F25"/>
    <mergeCell ref="G24:G25"/>
    <mergeCell ref="C18:E19"/>
  </mergeCells>
  <phoneticPr fontId="1"/>
  <pageMargins left="0.23622047244094491" right="0.23622047244094491" top="0.35433070866141736"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37576" r:id="rId4" name="Check Box 8">
              <controlPr defaultSize="0" autoFill="0" autoLine="0" autoPict="0">
                <anchor moveWithCells="1">
                  <from>
                    <xdr:col>7</xdr:col>
                    <xdr:colOff>123825</xdr:colOff>
                    <xdr:row>25</xdr:row>
                    <xdr:rowOff>76200</xdr:rowOff>
                  </from>
                  <to>
                    <xdr:col>7</xdr:col>
                    <xdr:colOff>371475</xdr:colOff>
                    <xdr:row>25</xdr:row>
                    <xdr:rowOff>238125</xdr:rowOff>
                  </to>
                </anchor>
              </controlPr>
            </control>
          </mc:Choice>
        </mc:AlternateContent>
        <mc:AlternateContent xmlns:mc="http://schemas.openxmlformats.org/markup-compatibility/2006">
          <mc:Choice Requires="x14">
            <control shapeId="237579" r:id="rId5" name="Check Box 11">
              <controlPr defaultSize="0" autoFill="0" autoLine="0" autoPict="0">
                <anchor moveWithCells="1">
                  <from>
                    <xdr:col>7</xdr:col>
                    <xdr:colOff>123825</xdr:colOff>
                    <xdr:row>27</xdr:row>
                    <xdr:rowOff>85725</xdr:rowOff>
                  </from>
                  <to>
                    <xdr:col>7</xdr:col>
                    <xdr:colOff>371475</xdr:colOff>
                    <xdr:row>27</xdr:row>
                    <xdr:rowOff>247650</xdr:rowOff>
                  </to>
                </anchor>
              </controlPr>
            </control>
          </mc:Choice>
        </mc:AlternateContent>
        <mc:AlternateContent xmlns:mc="http://schemas.openxmlformats.org/markup-compatibility/2006">
          <mc:Choice Requires="x14">
            <control shapeId="237582" r:id="rId6" name="Check Box 14">
              <controlPr defaultSize="0" autoFill="0" autoLine="0" autoPict="0">
                <anchor moveWithCells="1">
                  <from>
                    <xdr:col>7</xdr:col>
                    <xdr:colOff>123825</xdr:colOff>
                    <xdr:row>26</xdr:row>
                    <xdr:rowOff>38100</xdr:rowOff>
                  </from>
                  <to>
                    <xdr:col>7</xdr:col>
                    <xdr:colOff>371475</xdr:colOff>
                    <xdr:row>26</xdr:row>
                    <xdr:rowOff>200025</xdr:rowOff>
                  </to>
                </anchor>
              </controlPr>
            </control>
          </mc:Choice>
        </mc:AlternateContent>
        <mc:AlternateContent xmlns:mc="http://schemas.openxmlformats.org/markup-compatibility/2006">
          <mc:Choice Requires="x14">
            <control shapeId="237583" r:id="rId7" name="Check Box 15">
              <controlPr defaultSize="0" autoFill="0" autoLine="0" autoPict="0">
                <anchor moveWithCells="1">
                  <from>
                    <xdr:col>7</xdr:col>
                    <xdr:colOff>123825</xdr:colOff>
                    <xdr:row>28</xdr:row>
                    <xdr:rowOff>38100</xdr:rowOff>
                  </from>
                  <to>
                    <xdr:col>7</xdr:col>
                    <xdr:colOff>371475</xdr:colOff>
                    <xdr:row>28</xdr:row>
                    <xdr:rowOff>200025</xdr:rowOff>
                  </to>
                </anchor>
              </controlPr>
            </control>
          </mc:Choice>
        </mc:AlternateContent>
        <mc:AlternateContent xmlns:mc="http://schemas.openxmlformats.org/markup-compatibility/2006">
          <mc:Choice Requires="x14">
            <control shapeId="237584" r:id="rId8" name="Check Box 16">
              <controlPr defaultSize="0" autoFill="0" autoLine="0" autoPict="0">
                <anchor moveWithCells="1">
                  <from>
                    <xdr:col>7</xdr:col>
                    <xdr:colOff>123825</xdr:colOff>
                    <xdr:row>30</xdr:row>
                    <xdr:rowOff>38100</xdr:rowOff>
                  </from>
                  <to>
                    <xdr:col>7</xdr:col>
                    <xdr:colOff>371475</xdr:colOff>
                    <xdr:row>30</xdr:row>
                    <xdr:rowOff>200025</xdr:rowOff>
                  </to>
                </anchor>
              </controlPr>
            </control>
          </mc:Choice>
        </mc:AlternateContent>
        <mc:AlternateContent xmlns:mc="http://schemas.openxmlformats.org/markup-compatibility/2006">
          <mc:Choice Requires="x14">
            <control shapeId="237585" r:id="rId9" name="Check Box 17">
              <controlPr defaultSize="0" autoFill="0" autoLine="0" autoPict="0">
                <anchor moveWithCells="1">
                  <from>
                    <xdr:col>7</xdr:col>
                    <xdr:colOff>123825</xdr:colOff>
                    <xdr:row>31</xdr:row>
                    <xdr:rowOff>38100</xdr:rowOff>
                  </from>
                  <to>
                    <xdr:col>7</xdr:col>
                    <xdr:colOff>371475</xdr:colOff>
                    <xdr:row>31</xdr:row>
                    <xdr:rowOff>200025</xdr:rowOff>
                  </to>
                </anchor>
              </controlPr>
            </control>
          </mc:Choice>
        </mc:AlternateContent>
        <mc:AlternateContent xmlns:mc="http://schemas.openxmlformats.org/markup-compatibility/2006">
          <mc:Choice Requires="x14">
            <control shapeId="237586" r:id="rId10" name="Check Box 18">
              <controlPr defaultSize="0" autoFill="0" autoLine="0" autoPict="0">
                <anchor moveWithCells="1">
                  <from>
                    <xdr:col>7</xdr:col>
                    <xdr:colOff>142875</xdr:colOff>
                    <xdr:row>8</xdr:row>
                    <xdr:rowOff>47625</xdr:rowOff>
                  </from>
                  <to>
                    <xdr:col>7</xdr:col>
                    <xdr:colOff>390525</xdr:colOff>
                    <xdr:row>8</xdr:row>
                    <xdr:rowOff>209550</xdr:rowOff>
                  </to>
                </anchor>
              </controlPr>
            </control>
          </mc:Choice>
        </mc:AlternateContent>
        <mc:AlternateContent xmlns:mc="http://schemas.openxmlformats.org/markup-compatibility/2006">
          <mc:Choice Requires="x14">
            <control shapeId="237588" r:id="rId11" name="Check Box 20">
              <controlPr defaultSize="0" autoFill="0" autoLine="0" autoPict="0">
                <anchor moveWithCells="1">
                  <from>
                    <xdr:col>7</xdr:col>
                    <xdr:colOff>142875</xdr:colOff>
                    <xdr:row>9</xdr:row>
                    <xdr:rowOff>47625</xdr:rowOff>
                  </from>
                  <to>
                    <xdr:col>7</xdr:col>
                    <xdr:colOff>390525</xdr:colOff>
                    <xdr:row>9</xdr:row>
                    <xdr:rowOff>209550</xdr:rowOff>
                  </to>
                </anchor>
              </controlPr>
            </control>
          </mc:Choice>
        </mc:AlternateContent>
        <mc:AlternateContent xmlns:mc="http://schemas.openxmlformats.org/markup-compatibility/2006">
          <mc:Choice Requires="x14">
            <control shapeId="237589" r:id="rId12" name="Check Box 21">
              <controlPr defaultSize="0" autoFill="0" autoLine="0" autoPict="0">
                <anchor moveWithCells="1">
                  <from>
                    <xdr:col>7</xdr:col>
                    <xdr:colOff>142875</xdr:colOff>
                    <xdr:row>10</xdr:row>
                    <xdr:rowOff>47625</xdr:rowOff>
                  </from>
                  <to>
                    <xdr:col>7</xdr:col>
                    <xdr:colOff>390525</xdr:colOff>
                    <xdr:row>10</xdr:row>
                    <xdr:rowOff>209550</xdr:rowOff>
                  </to>
                </anchor>
              </controlPr>
            </control>
          </mc:Choice>
        </mc:AlternateContent>
        <mc:AlternateContent xmlns:mc="http://schemas.openxmlformats.org/markup-compatibility/2006">
          <mc:Choice Requires="x14">
            <control shapeId="237590" r:id="rId13" name="Check Box 22">
              <controlPr defaultSize="0" autoFill="0" autoLine="0" autoPict="0">
                <anchor moveWithCells="1">
                  <from>
                    <xdr:col>7</xdr:col>
                    <xdr:colOff>142875</xdr:colOff>
                    <xdr:row>11</xdr:row>
                    <xdr:rowOff>47625</xdr:rowOff>
                  </from>
                  <to>
                    <xdr:col>7</xdr:col>
                    <xdr:colOff>390525</xdr:colOff>
                    <xdr:row>11</xdr:row>
                    <xdr:rowOff>209550</xdr:rowOff>
                  </to>
                </anchor>
              </controlPr>
            </control>
          </mc:Choice>
        </mc:AlternateContent>
        <mc:AlternateContent xmlns:mc="http://schemas.openxmlformats.org/markup-compatibility/2006">
          <mc:Choice Requires="x14">
            <control shapeId="237591" r:id="rId14" name="Check Box 23">
              <controlPr defaultSize="0" autoFill="0" autoLine="0" autoPict="0">
                <anchor moveWithCells="1">
                  <from>
                    <xdr:col>7</xdr:col>
                    <xdr:colOff>142875</xdr:colOff>
                    <xdr:row>12</xdr:row>
                    <xdr:rowOff>47625</xdr:rowOff>
                  </from>
                  <to>
                    <xdr:col>7</xdr:col>
                    <xdr:colOff>390525</xdr:colOff>
                    <xdr:row>12</xdr:row>
                    <xdr:rowOff>209550</xdr:rowOff>
                  </to>
                </anchor>
              </controlPr>
            </control>
          </mc:Choice>
        </mc:AlternateContent>
        <mc:AlternateContent xmlns:mc="http://schemas.openxmlformats.org/markup-compatibility/2006">
          <mc:Choice Requires="x14">
            <control shapeId="237592" r:id="rId15" name="Check Box 24">
              <controlPr defaultSize="0" autoFill="0" autoLine="0" autoPict="0">
                <anchor moveWithCells="1">
                  <from>
                    <xdr:col>7</xdr:col>
                    <xdr:colOff>142875</xdr:colOff>
                    <xdr:row>13</xdr:row>
                    <xdr:rowOff>47625</xdr:rowOff>
                  </from>
                  <to>
                    <xdr:col>7</xdr:col>
                    <xdr:colOff>390525</xdr:colOff>
                    <xdr:row>13</xdr:row>
                    <xdr:rowOff>209550</xdr:rowOff>
                  </to>
                </anchor>
              </controlPr>
            </control>
          </mc:Choice>
        </mc:AlternateContent>
        <mc:AlternateContent xmlns:mc="http://schemas.openxmlformats.org/markup-compatibility/2006">
          <mc:Choice Requires="x14">
            <control shapeId="237593" r:id="rId16" name="Check Box 25">
              <controlPr defaultSize="0" autoFill="0" autoLine="0" autoPict="0">
                <anchor moveWithCells="1">
                  <from>
                    <xdr:col>7</xdr:col>
                    <xdr:colOff>142875</xdr:colOff>
                    <xdr:row>14</xdr:row>
                    <xdr:rowOff>47625</xdr:rowOff>
                  </from>
                  <to>
                    <xdr:col>7</xdr:col>
                    <xdr:colOff>390525</xdr:colOff>
                    <xdr:row>14</xdr:row>
                    <xdr:rowOff>209550</xdr:rowOff>
                  </to>
                </anchor>
              </controlPr>
            </control>
          </mc:Choice>
        </mc:AlternateContent>
        <mc:AlternateContent xmlns:mc="http://schemas.openxmlformats.org/markup-compatibility/2006">
          <mc:Choice Requires="x14">
            <control shapeId="237594" r:id="rId17" name="Check Box 26">
              <controlPr defaultSize="0" autoFill="0" autoLine="0" autoPict="0">
                <anchor moveWithCells="1">
                  <from>
                    <xdr:col>7</xdr:col>
                    <xdr:colOff>142875</xdr:colOff>
                    <xdr:row>15</xdr:row>
                    <xdr:rowOff>47625</xdr:rowOff>
                  </from>
                  <to>
                    <xdr:col>7</xdr:col>
                    <xdr:colOff>390525</xdr:colOff>
                    <xdr:row>15</xdr:row>
                    <xdr:rowOff>209550</xdr:rowOff>
                  </to>
                </anchor>
              </controlPr>
            </control>
          </mc:Choice>
        </mc:AlternateContent>
        <mc:AlternateContent xmlns:mc="http://schemas.openxmlformats.org/markup-compatibility/2006">
          <mc:Choice Requires="x14">
            <control shapeId="237595" r:id="rId18" name="Check Box 27">
              <controlPr defaultSize="0" autoFill="0" autoLine="0" autoPict="0">
                <anchor moveWithCells="1">
                  <from>
                    <xdr:col>7</xdr:col>
                    <xdr:colOff>142875</xdr:colOff>
                    <xdr:row>18</xdr:row>
                    <xdr:rowOff>47625</xdr:rowOff>
                  </from>
                  <to>
                    <xdr:col>7</xdr:col>
                    <xdr:colOff>390525</xdr:colOff>
                    <xdr:row>18</xdr:row>
                    <xdr:rowOff>209550</xdr:rowOff>
                  </to>
                </anchor>
              </controlPr>
            </control>
          </mc:Choice>
        </mc:AlternateContent>
        <mc:AlternateContent xmlns:mc="http://schemas.openxmlformats.org/markup-compatibility/2006">
          <mc:Choice Requires="x14">
            <control shapeId="237596" r:id="rId19" name="Check Box 28">
              <controlPr defaultSize="0" autoFill="0" autoLine="0" autoPict="0">
                <anchor moveWithCells="1">
                  <from>
                    <xdr:col>7</xdr:col>
                    <xdr:colOff>142875</xdr:colOff>
                    <xdr:row>19</xdr:row>
                    <xdr:rowOff>47625</xdr:rowOff>
                  </from>
                  <to>
                    <xdr:col>7</xdr:col>
                    <xdr:colOff>390525</xdr:colOff>
                    <xdr:row>19</xdr:row>
                    <xdr:rowOff>209550</xdr:rowOff>
                  </to>
                </anchor>
              </controlPr>
            </control>
          </mc:Choice>
        </mc:AlternateContent>
        <mc:AlternateContent xmlns:mc="http://schemas.openxmlformats.org/markup-compatibility/2006">
          <mc:Choice Requires="x14">
            <control shapeId="237597" r:id="rId20" name="Check Box 29">
              <controlPr defaultSize="0" autoFill="0" autoLine="0" autoPict="0">
                <anchor moveWithCells="1">
                  <from>
                    <xdr:col>7</xdr:col>
                    <xdr:colOff>133350</xdr:colOff>
                    <xdr:row>29</xdr:row>
                    <xdr:rowOff>38100</xdr:rowOff>
                  </from>
                  <to>
                    <xdr:col>7</xdr:col>
                    <xdr:colOff>381000</xdr:colOff>
                    <xdr:row>29</xdr:row>
                    <xdr:rowOff>200025</xdr:rowOff>
                  </to>
                </anchor>
              </controlPr>
            </control>
          </mc:Choice>
        </mc:AlternateContent>
        <mc:AlternateContent xmlns:mc="http://schemas.openxmlformats.org/markup-compatibility/2006">
          <mc:Choice Requires="x14">
            <control shapeId="237598" r:id="rId21" name="Check Box 30">
              <controlPr defaultSize="0" autoFill="0" autoLine="0" autoPict="0">
                <anchor moveWithCells="1">
                  <from>
                    <xdr:col>7</xdr:col>
                    <xdr:colOff>142875</xdr:colOff>
                    <xdr:row>17</xdr:row>
                    <xdr:rowOff>47625</xdr:rowOff>
                  </from>
                  <to>
                    <xdr:col>7</xdr:col>
                    <xdr:colOff>390525</xdr:colOff>
                    <xdr:row>17</xdr:row>
                    <xdr:rowOff>209550</xdr:rowOff>
                  </to>
                </anchor>
              </controlPr>
            </control>
          </mc:Choice>
        </mc:AlternateContent>
        <mc:AlternateContent xmlns:mc="http://schemas.openxmlformats.org/markup-compatibility/2006">
          <mc:Choice Requires="x14">
            <control shapeId="237599" r:id="rId22" name="Check Box 31">
              <controlPr defaultSize="0" autoFill="0" autoLine="0" autoPict="0">
                <anchor moveWithCells="1">
                  <from>
                    <xdr:col>7</xdr:col>
                    <xdr:colOff>123825</xdr:colOff>
                    <xdr:row>32</xdr:row>
                    <xdr:rowOff>38100</xdr:rowOff>
                  </from>
                  <to>
                    <xdr:col>7</xdr:col>
                    <xdr:colOff>371475</xdr:colOff>
                    <xdr:row>32</xdr:row>
                    <xdr:rowOff>200025</xdr:rowOff>
                  </to>
                </anchor>
              </controlPr>
            </control>
          </mc:Choice>
        </mc:AlternateContent>
        <mc:AlternateContent xmlns:mc="http://schemas.openxmlformats.org/markup-compatibility/2006">
          <mc:Choice Requires="x14">
            <control shapeId="237601" r:id="rId23" name="Check Box 33">
              <controlPr defaultSize="0" autoFill="0" autoLine="0" autoPict="0">
                <anchor moveWithCells="1">
                  <from>
                    <xdr:col>7</xdr:col>
                    <xdr:colOff>123825</xdr:colOff>
                    <xdr:row>16</xdr:row>
                    <xdr:rowOff>0</xdr:rowOff>
                  </from>
                  <to>
                    <xdr:col>7</xdr:col>
                    <xdr:colOff>371475</xdr:colOff>
                    <xdr:row>17</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CC99"/>
    <pageSetUpPr fitToPage="1"/>
  </sheetPr>
  <dimension ref="A1:Y18"/>
  <sheetViews>
    <sheetView topLeftCell="A10" zoomScale="98" zoomScaleNormal="98" zoomScaleSheetLayoutView="55" workbookViewId="0">
      <selection activeCell="C15" sqref="C15:E15"/>
    </sheetView>
  </sheetViews>
  <sheetFormatPr defaultColWidth="8.75" defaultRowHeight="18.75"/>
  <cols>
    <col min="1" max="1" width="5.5" style="29" customWidth="1"/>
    <col min="2" max="2" width="30" style="29" customWidth="1"/>
    <col min="3" max="3" width="5.5" style="29" customWidth="1"/>
    <col min="4" max="4" width="55.875" style="29" customWidth="1"/>
    <col min="5" max="5" width="5" style="29" customWidth="1"/>
    <col min="6" max="10" width="5.5" style="29" customWidth="1"/>
    <col min="11" max="20" width="5.25" style="29" customWidth="1"/>
    <col min="21" max="21" width="4.75" style="29" customWidth="1"/>
    <col min="22" max="22" width="21.25" style="29" customWidth="1"/>
    <col min="23" max="25" width="8.75" style="29"/>
    <col min="26" max="26" width="16.375" style="29" customWidth="1"/>
    <col min="27" max="27" width="14" style="29" customWidth="1"/>
    <col min="28" max="29" width="14.25" style="29" customWidth="1"/>
    <col min="30" max="30" width="19.25" style="29" customWidth="1"/>
    <col min="31" max="31" width="57.75" style="29" customWidth="1"/>
    <col min="32" max="32" width="19.375" style="29" bestFit="1" customWidth="1"/>
    <col min="33" max="33" width="10.75" style="29" customWidth="1"/>
    <col min="34" max="35" width="21.25" style="29" customWidth="1"/>
    <col min="36" max="16384" width="8.75" style="29"/>
  </cols>
  <sheetData>
    <row r="1" spans="1:25" ht="33">
      <c r="A1" s="27"/>
      <c r="B1" s="27" t="s">
        <v>40</v>
      </c>
      <c r="C1" s="27"/>
      <c r="D1" s="27"/>
      <c r="E1" s="27"/>
      <c r="F1" s="27"/>
      <c r="G1" s="27"/>
      <c r="H1" s="27"/>
      <c r="I1" s="27"/>
      <c r="J1" s="27"/>
      <c r="K1" s="27"/>
      <c r="L1" s="27"/>
      <c r="M1" s="27"/>
      <c r="N1" s="27"/>
      <c r="O1" s="27"/>
      <c r="P1" s="27"/>
      <c r="Q1" s="27"/>
      <c r="R1" s="27"/>
      <c r="S1" s="27"/>
      <c r="T1" s="27"/>
      <c r="U1" s="28"/>
      <c r="V1" s="28"/>
      <c r="W1" s="28"/>
      <c r="X1" s="28"/>
      <c r="Y1" s="28"/>
    </row>
    <row r="2" spans="1:25" ht="40.5" customHeight="1" thickBot="1">
      <c r="A2" s="27"/>
      <c r="B2" s="110" t="s">
        <v>126</v>
      </c>
      <c r="C2" s="27"/>
      <c r="D2" s="27"/>
      <c r="E2" s="27"/>
      <c r="F2" s="27"/>
      <c r="G2" s="27"/>
      <c r="H2" s="27"/>
      <c r="I2" s="27"/>
      <c r="J2" s="27"/>
      <c r="K2" s="27"/>
      <c r="L2" s="27"/>
      <c r="M2" s="27"/>
      <c r="N2" s="27"/>
      <c r="O2" s="27"/>
      <c r="P2" s="27"/>
      <c r="Q2" s="27"/>
      <c r="R2" s="27"/>
      <c r="S2" s="27"/>
      <c r="T2" s="27"/>
      <c r="U2" s="28"/>
      <c r="V2" s="28"/>
      <c r="W2" s="28"/>
      <c r="X2" s="28"/>
      <c r="Y2" s="28"/>
    </row>
    <row r="3" spans="1:25" ht="40.5" customHeight="1">
      <c r="A3" s="27"/>
      <c r="B3" s="35" t="s">
        <v>25</v>
      </c>
      <c r="C3" s="478"/>
      <c r="D3" s="479"/>
      <c r="E3" s="480"/>
      <c r="F3" s="27"/>
      <c r="G3" s="28"/>
    </row>
    <row r="4" spans="1:25" ht="40.5" customHeight="1">
      <c r="A4" s="27"/>
      <c r="B4" s="301" t="s">
        <v>10</v>
      </c>
      <c r="C4" s="481"/>
      <c r="D4" s="482"/>
      <c r="E4" s="483"/>
      <c r="F4" s="27"/>
      <c r="G4" s="28"/>
    </row>
    <row r="5" spans="1:25" ht="40.5" customHeight="1">
      <c r="A5" s="27"/>
      <c r="B5" s="42" t="s">
        <v>16</v>
      </c>
      <c r="C5" s="484"/>
      <c r="D5" s="485"/>
      <c r="E5" s="486"/>
      <c r="F5" s="27"/>
      <c r="G5" s="28"/>
    </row>
    <row r="6" spans="1:25" ht="40.5" customHeight="1">
      <c r="A6" s="27"/>
      <c r="B6" s="302" t="s">
        <v>10</v>
      </c>
      <c r="C6" s="487"/>
      <c r="D6" s="488"/>
      <c r="E6" s="489"/>
      <c r="F6" s="27"/>
      <c r="G6" s="28"/>
    </row>
    <row r="7" spans="1:25" ht="40.5" customHeight="1">
      <c r="A7" s="27"/>
      <c r="B7" s="42" t="s">
        <v>3</v>
      </c>
      <c r="C7" s="484"/>
      <c r="D7" s="485"/>
      <c r="E7" s="486"/>
      <c r="F7" s="27"/>
      <c r="G7" s="28"/>
    </row>
    <row r="8" spans="1:25" ht="40.5" customHeight="1">
      <c r="A8" s="27"/>
      <c r="B8" s="303" t="s">
        <v>275</v>
      </c>
      <c r="C8" s="492"/>
      <c r="D8" s="493"/>
      <c r="E8" s="494"/>
      <c r="F8" s="27"/>
      <c r="G8" s="28"/>
    </row>
    <row r="9" spans="1:25" ht="40.5" customHeight="1">
      <c r="A9" s="27"/>
      <c r="B9" s="70" t="s">
        <v>276</v>
      </c>
      <c r="C9" s="495"/>
      <c r="D9" s="496"/>
      <c r="E9" s="497"/>
      <c r="F9" s="27"/>
      <c r="G9" s="28"/>
    </row>
    <row r="10" spans="1:25" ht="40.5" customHeight="1">
      <c r="A10" s="27"/>
      <c r="B10" s="470" t="s">
        <v>14</v>
      </c>
      <c r="C10" s="16" t="s">
        <v>11</v>
      </c>
      <c r="D10" s="490"/>
      <c r="E10" s="491"/>
      <c r="F10" s="27"/>
      <c r="G10" s="28"/>
    </row>
    <row r="11" spans="1:25" ht="40.5" customHeight="1">
      <c r="A11" s="27"/>
      <c r="B11" s="471"/>
      <c r="C11" s="472"/>
      <c r="D11" s="473"/>
      <c r="E11" s="474"/>
      <c r="F11" s="27"/>
      <c r="G11" s="28"/>
    </row>
    <row r="12" spans="1:25" ht="40.5" customHeight="1">
      <c r="A12" s="27"/>
      <c r="B12" s="32" t="s">
        <v>17</v>
      </c>
      <c r="C12" s="472"/>
      <c r="D12" s="473"/>
      <c r="E12" s="474"/>
      <c r="F12" s="27"/>
      <c r="G12" s="28"/>
    </row>
    <row r="13" spans="1:25" ht="40.5" customHeight="1">
      <c r="A13" s="27"/>
      <c r="B13" s="31" t="s">
        <v>12</v>
      </c>
      <c r="C13" s="472"/>
      <c r="D13" s="473"/>
      <c r="E13" s="474"/>
      <c r="F13" s="27"/>
      <c r="G13" s="28"/>
    </row>
    <row r="14" spans="1:25" ht="40.5" customHeight="1">
      <c r="A14" s="27"/>
      <c r="B14" s="33" t="s">
        <v>15</v>
      </c>
      <c r="C14" s="472"/>
      <c r="D14" s="473"/>
      <c r="E14" s="474"/>
      <c r="F14" s="27"/>
      <c r="G14" s="28"/>
    </row>
    <row r="15" spans="1:25" ht="40.5" customHeight="1" thickBot="1">
      <c r="A15" s="27"/>
      <c r="B15" s="34" t="s">
        <v>13</v>
      </c>
      <c r="C15" s="475"/>
      <c r="D15" s="476"/>
      <c r="E15" s="477"/>
      <c r="F15" s="27"/>
      <c r="G15" s="28"/>
    </row>
    <row r="16" spans="1:25" ht="40.5" customHeight="1">
      <c r="A16" s="27"/>
      <c r="B16" s="27"/>
      <c r="C16" s="27"/>
      <c r="D16" s="27"/>
      <c r="E16" s="27"/>
      <c r="F16" s="27"/>
      <c r="G16" s="28"/>
    </row>
    <row r="17" spans="1:25" ht="40.5" customHeight="1">
      <c r="A17" s="27"/>
      <c r="B17" s="27"/>
      <c r="C17" s="27"/>
      <c r="D17" s="27"/>
      <c r="E17" s="27"/>
      <c r="F17" s="27"/>
      <c r="G17" s="27"/>
      <c r="H17" s="27"/>
      <c r="I17" s="27"/>
      <c r="J17" s="27"/>
      <c r="K17" s="27"/>
      <c r="L17" s="27"/>
      <c r="M17" s="27"/>
      <c r="N17" s="27"/>
      <c r="O17" s="27"/>
      <c r="P17" s="27"/>
      <c r="Q17" s="27"/>
      <c r="R17" s="27"/>
      <c r="S17" s="27"/>
      <c r="T17" s="27"/>
      <c r="U17" s="28"/>
      <c r="V17" s="28"/>
      <c r="W17" s="28"/>
      <c r="X17" s="28"/>
      <c r="Y17" s="28"/>
    </row>
    <row r="18" spans="1:25">
      <c r="A18" s="28"/>
      <c r="B18" s="28"/>
      <c r="C18" s="28"/>
      <c r="D18" s="28"/>
      <c r="E18" s="28"/>
      <c r="F18" s="28"/>
      <c r="G18" s="28"/>
      <c r="H18" s="28"/>
      <c r="I18" s="28"/>
      <c r="J18" s="28"/>
      <c r="K18" s="28"/>
      <c r="L18" s="28"/>
      <c r="M18" s="28"/>
      <c r="N18" s="28"/>
      <c r="O18" s="28"/>
      <c r="P18" s="28"/>
      <c r="Q18" s="28"/>
      <c r="R18" s="28"/>
      <c r="S18" s="28"/>
      <c r="T18" s="28"/>
      <c r="U18" s="28"/>
      <c r="V18" s="28"/>
      <c r="W18" s="28"/>
      <c r="X18" s="28"/>
      <c r="Y18" s="28"/>
    </row>
  </sheetData>
  <mergeCells count="14">
    <mergeCell ref="B10:B11"/>
    <mergeCell ref="C13:E13"/>
    <mergeCell ref="C14:E14"/>
    <mergeCell ref="C15:E15"/>
    <mergeCell ref="C3:E3"/>
    <mergeCell ref="C4:E4"/>
    <mergeCell ref="C5:E5"/>
    <mergeCell ref="C6:E6"/>
    <mergeCell ref="C7:E7"/>
    <mergeCell ref="D10:E10"/>
    <mergeCell ref="C8:E8"/>
    <mergeCell ref="C9:E9"/>
    <mergeCell ref="C11:E11"/>
    <mergeCell ref="C12:E12"/>
  </mergeCells>
  <phoneticPr fontId="1"/>
  <conditionalFormatting sqref="C15:E15">
    <cfRule type="cellIs" dxfId="108" priority="5" operator="equal">
      <formula>""</formula>
    </cfRule>
  </conditionalFormatting>
  <conditionalFormatting sqref="C3:E3 C12:E15 C8:E9">
    <cfRule type="cellIs" dxfId="107" priority="4" operator="equal">
      <formula>""</formula>
    </cfRule>
  </conditionalFormatting>
  <conditionalFormatting sqref="D10:E10 C11:E11">
    <cfRule type="cellIs" dxfId="106" priority="3" operator="equal">
      <formula>""</formula>
    </cfRule>
  </conditionalFormatting>
  <conditionalFormatting sqref="C4:E7">
    <cfRule type="cellIs" dxfId="105" priority="1" operator="equal">
      <formula>""</formula>
    </cfRule>
  </conditionalFormatting>
  <printOptions horizontalCentered="1"/>
  <pageMargins left="0.68" right="0.2" top="0.57999999999999996" bottom="0.2" header="0.31496062992125984" footer="0.2"/>
  <pageSetup paperSize="9" scale="8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7138A-CF6F-4EFB-880E-7D3E44CB6C28}">
  <sheetPr>
    <pageSetUpPr fitToPage="1"/>
  </sheetPr>
  <dimension ref="A1:Y18"/>
  <sheetViews>
    <sheetView topLeftCell="A7" zoomScale="98" zoomScaleNormal="98" zoomScaleSheetLayoutView="55" workbookViewId="0">
      <selection activeCell="C10" sqref="C10"/>
    </sheetView>
  </sheetViews>
  <sheetFormatPr defaultColWidth="8.75" defaultRowHeight="18.75"/>
  <cols>
    <col min="1" max="1" width="5.5" style="29" customWidth="1"/>
    <col min="2" max="2" width="30" style="29" customWidth="1"/>
    <col min="3" max="3" width="5.5" style="29" customWidth="1"/>
    <col min="4" max="4" width="55.875" style="29" customWidth="1"/>
    <col min="5" max="5" width="5" style="29" customWidth="1"/>
    <col min="6" max="10" width="5.5" style="29" customWidth="1"/>
    <col min="11" max="20" width="5.25" style="29" customWidth="1"/>
    <col min="21" max="21" width="4.75" style="29" customWidth="1"/>
    <col min="22" max="22" width="21.25" style="29" customWidth="1"/>
    <col min="23" max="25" width="8.75" style="29"/>
    <col min="26" max="26" width="16.375" style="29" customWidth="1"/>
    <col min="27" max="27" width="14" style="29" customWidth="1"/>
    <col min="28" max="29" width="14.25" style="29" customWidth="1"/>
    <col min="30" max="30" width="19.25" style="29" customWidth="1"/>
    <col min="31" max="31" width="57.75" style="29" customWidth="1"/>
    <col min="32" max="32" width="19.375" style="29" bestFit="1" customWidth="1"/>
    <col min="33" max="33" width="10.75" style="29" customWidth="1"/>
    <col min="34" max="35" width="21.25" style="29" customWidth="1"/>
    <col min="36" max="16384" width="8.75" style="29"/>
  </cols>
  <sheetData>
    <row r="1" spans="1:25" ht="33">
      <c r="A1" s="27"/>
      <c r="B1" s="27" t="s">
        <v>40</v>
      </c>
      <c r="C1" s="27"/>
      <c r="D1" s="27"/>
      <c r="E1" s="27"/>
      <c r="F1" s="27"/>
      <c r="G1" s="27"/>
      <c r="H1" s="27"/>
      <c r="I1" s="27"/>
      <c r="J1" s="27"/>
      <c r="K1" s="27"/>
      <c r="L1" s="27"/>
      <c r="M1" s="27"/>
      <c r="N1" s="27"/>
      <c r="O1" s="27"/>
      <c r="P1" s="27"/>
      <c r="Q1" s="27"/>
      <c r="R1" s="27"/>
      <c r="S1" s="27"/>
      <c r="T1" s="27"/>
      <c r="U1" s="28"/>
      <c r="V1" s="28"/>
      <c r="W1" s="28"/>
      <c r="X1" s="28"/>
      <c r="Y1" s="28"/>
    </row>
    <row r="2" spans="1:25" ht="40.5" customHeight="1" thickBot="1">
      <c r="A2" s="27"/>
      <c r="B2" s="110" t="s">
        <v>126</v>
      </c>
      <c r="C2" s="27"/>
      <c r="D2" s="27"/>
      <c r="E2" s="27"/>
      <c r="F2" s="27"/>
      <c r="G2" s="27"/>
      <c r="H2" s="27"/>
      <c r="I2" s="27"/>
      <c r="J2" s="27"/>
      <c r="K2" s="27"/>
      <c r="L2" s="27"/>
      <c r="M2" s="27"/>
      <c r="N2" s="27"/>
      <c r="O2" s="27"/>
      <c r="P2" s="27"/>
      <c r="Q2" s="27"/>
      <c r="R2" s="27"/>
      <c r="S2" s="27"/>
      <c r="T2" s="27"/>
      <c r="U2" s="28"/>
      <c r="V2" s="28"/>
      <c r="W2" s="28"/>
      <c r="X2" s="28"/>
      <c r="Y2" s="28"/>
    </row>
    <row r="3" spans="1:25" ht="40.5" customHeight="1">
      <c r="A3" s="27"/>
      <c r="B3" s="35" t="s">
        <v>25</v>
      </c>
      <c r="C3" s="478">
        <v>45437</v>
      </c>
      <c r="D3" s="479"/>
      <c r="E3" s="480"/>
      <c r="F3" s="27"/>
      <c r="G3" s="28"/>
    </row>
    <row r="4" spans="1:25" ht="40.5" customHeight="1">
      <c r="A4" s="27"/>
      <c r="B4" s="301" t="s">
        <v>10</v>
      </c>
      <c r="C4" s="481" t="s">
        <v>32</v>
      </c>
      <c r="D4" s="482"/>
      <c r="E4" s="483"/>
      <c r="F4" s="27"/>
      <c r="G4" s="28"/>
    </row>
    <row r="5" spans="1:25" ht="40.5" customHeight="1">
      <c r="A5" s="27"/>
      <c r="B5" s="42" t="s">
        <v>16</v>
      </c>
      <c r="C5" s="484" t="s">
        <v>37</v>
      </c>
      <c r="D5" s="485"/>
      <c r="E5" s="486"/>
      <c r="F5" s="27"/>
      <c r="G5" s="28"/>
    </row>
    <row r="6" spans="1:25" ht="40.5" customHeight="1">
      <c r="A6" s="27"/>
      <c r="B6" s="302" t="s">
        <v>10</v>
      </c>
      <c r="C6" s="487" t="s">
        <v>34</v>
      </c>
      <c r="D6" s="488"/>
      <c r="E6" s="489"/>
      <c r="F6" s="27"/>
      <c r="G6" s="28"/>
    </row>
    <row r="7" spans="1:25" ht="40.5" customHeight="1">
      <c r="A7" s="27"/>
      <c r="B7" s="42" t="s">
        <v>3</v>
      </c>
      <c r="C7" s="484" t="s">
        <v>36</v>
      </c>
      <c r="D7" s="485"/>
      <c r="E7" s="486"/>
      <c r="F7" s="27"/>
      <c r="G7" s="28"/>
    </row>
    <row r="8" spans="1:25" ht="40.5" customHeight="1">
      <c r="A8" s="27"/>
      <c r="B8" s="303" t="s">
        <v>275</v>
      </c>
      <c r="C8" s="492" t="s">
        <v>33</v>
      </c>
      <c r="D8" s="493"/>
      <c r="E8" s="494"/>
      <c r="F8" s="27"/>
      <c r="G8" s="28"/>
    </row>
    <row r="9" spans="1:25" ht="40.5" customHeight="1">
      <c r="A9" s="27"/>
      <c r="B9" s="70" t="s">
        <v>276</v>
      </c>
      <c r="C9" s="495" t="s">
        <v>38</v>
      </c>
      <c r="D9" s="496"/>
      <c r="E9" s="497"/>
      <c r="F9" s="27"/>
      <c r="G9" s="28"/>
    </row>
    <row r="10" spans="1:25" ht="40.5" customHeight="1">
      <c r="A10" s="27"/>
      <c r="B10" s="470" t="s">
        <v>14</v>
      </c>
      <c r="C10" s="16" t="s">
        <v>11</v>
      </c>
      <c r="D10" s="490" t="s">
        <v>104</v>
      </c>
      <c r="E10" s="491"/>
      <c r="F10" s="27"/>
      <c r="G10" s="28"/>
    </row>
    <row r="11" spans="1:25" ht="40.5" customHeight="1">
      <c r="A11" s="27"/>
      <c r="B11" s="471"/>
      <c r="C11" s="472" t="s">
        <v>105</v>
      </c>
      <c r="D11" s="473"/>
      <c r="E11" s="474"/>
      <c r="F11" s="27"/>
      <c r="G11" s="28"/>
    </row>
    <row r="12" spans="1:25" ht="40.5" customHeight="1">
      <c r="A12" s="27"/>
      <c r="B12" s="32" t="s">
        <v>17</v>
      </c>
      <c r="C12" s="472" t="s">
        <v>296</v>
      </c>
      <c r="D12" s="473"/>
      <c r="E12" s="474"/>
      <c r="F12" s="27"/>
      <c r="G12" s="28"/>
    </row>
    <row r="13" spans="1:25" ht="40.5" customHeight="1">
      <c r="A13" s="27"/>
      <c r="B13" s="31" t="s">
        <v>12</v>
      </c>
      <c r="C13" s="472" t="s">
        <v>107</v>
      </c>
      <c r="D13" s="473"/>
      <c r="E13" s="474"/>
      <c r="F13" s="27"/>
      <c r="G13" s="28"/>
    </row>
    <row r="14" spans="1:25" ht="40.5" customHeight="1">
      <c r="A14" s="27"/>
      <c r="B14" s="33" t="s">
        <v>15</v>
      </c>
      <c r="C14" s="472" t="s">
        <v>108</v>
      </c>
      <c r="D14" s="473"/>
      <c r="E14" s="474"/>
      <c r="F14" s="27"/>
      <c r="G14" s="28"/>
    </row>
    <row r="15" spans="1:25" ht="40.5" customHeight="1" thickBot="1">
      <c r="A15" s="27"/>
      <c r="B15" s="34" t="s">
        <v>13</v>
      </c>
      <c r="C15" s="475" t="s">
        <v>35</v>
      </c>
      <c r="D15" s="476"/>
      <c r="E15" s="477"/>
      <c r="F15" s="27"/>
      <c r="G15" s="28"/>
    </row>
    <row r="16" spans="1:25" ht="40.5" customHeight="1">
      <c r="A16" s="27"/>
      <c r="B16" s="27"/>
      <c r="C16" s="27"/>
      <c r="D16" s="27"/>
      <c r="E16" s="27"/>
      <c r="F16" s="27"/>
      <c r="G16" s="28"/>
    </row>
    <row r="17" spans="1:25" ht="40.5" customHeight="1">
      <c r="A17" s="27"/>
      <c r="B17" s="27"/>
      <c r="C17" s="27"/>
      <c r="D17" s="27"/>
      <c r="E17" s="27"/>
      <c r="F17" s="27"/>
      <c r="G17" s="27"/>
      <c r="H17" s="27"/>
      <c r="I17" s="27"/>
      <c r="J17" s="27"/>
      <c r="K17" s="27"/>
      <c r="L17" s="27"/>
      <c r="M17" s="27"/>
      <c r="N17" s="27"/>
      <c r="O17" s="27"/>
      <c r="P17" s="27"/>
      <c r="Q17" s="27"/>
      <c r="R17" s="27"/>
      <c r="S17" s="27"/>
      <c r="T17" s="27"/>
      <c r="U17" s="28"/>
      <c r="V17" s="28"/>
      <c r="W17" s="28"/>
      <c r="X17" s="28"/>
      <c r="Y17" s="28"/>
    </row>
    <row r="18" spans="1:25">
      <c r="A18" s="28"/>
      <c r="B18" s="28"/>
      <c r="C18" s="28"/>
      <c r="D18" s="28"/>
      <c r="E18" s="28"/>
      <c r="F18" s="28"/>
      <c r="G18" s="28"/>
      <c r="H18" s="28"/>
      <c r="I18" s="28"/>
      <c r="J18" s="28"/>
      <c r="K18" s="28"/>
      <c r="L18" s="28"/>
      <c r="M18" s="28"/>
      <c r="N18" s="28"/>
      <c r="O18" s="28"/>
      <c r="P18" s="28"/>
      <c r="Q18" s="28"/>
      <c r="R18" s="28"/>
      <c r="S18" s="28"/>
      <c r="T18" s="28"/>
      <c r="U18" s="28"/>
      <c r="V18" s="28"/>
      <c r="W18" s="28"/>
      <c r="X18" s="28"/>
      <c r="Y18" s="28"/>
    </row>
  </sheetData>
  <mergeCells count="14">
    <mergeCell ref="C14:E14"/>
    <mergeCell ref="C15:E15"/>
    <mergeCell ref="C9:E9"/>
    <mergeCell ref="B10:B11"/>
    <mergeCell ref="D10:E10"/>
    <mergeCell ref="C11:E11"/>
    <mergeCell ref="C12:E12"/>
    <mergeCell ref="C13:E13"/>
    <mergeCell ref="C8:E8"/>
    <mergeCell ref="C3:E3"/>
    <mergeCell ref="C4:E4"/>
    <mergeCell ref="C5:E5"/>
    <mergeCell ref="C6:E6"/>
    <mergeCell ref="C7:E7"/>
  </mergeCells>
  <phoneticPr fontId="1"/>
  <conditionalFormatting sqref="C15:E15">
    <cfRule type="cellIs" dxfId="104" priority="2" operator="equal">
      <formula>""</formula>
    </cfRule>
  </conditionalFormatting>
  <conditionalFormatting sqref="C3:E9 D10:E10 C11:E15">
    <cfRule type="cellIs" dxfId="103" priority="1" operator="equal">
      <formula>""</formula>
    </cfRule>
  </conditionalFormatting>
  <hyperlinks>
    <hyperlink ref="C15" r:id="rId1" xr:uid="{720CC576-BAD6-45AB-94CB-CDB78492ECC8}"/>
  </hyperlinks>
  <printOptions horizontalCentered="1"/>
  <pageMargins left="0.68" right="0.2" top="0.57999999999999996" bottom="0.2" header="0.31496062992125984" footer="0.2"/>
  <pageSetup paperSize="9" scale="74" orientation="landscape" r:id="rId2"/>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F84A5-F2FE-44C1-91E2-25DE09954D2E}">
  <sheetPr>
    <tabColor rgb="FFFFCC99"/>
    <pageSetUpPr fitToPage="1"/>
  </sheetPr>
  <dimension ref="A1:X16"/>
  <sheetViews>
    <sheetView zoomScale="98" zoomScaleNormal="98" zoomScaleSheetLayoutView="55" workbookViewId="0">
      <selection activeCell="E5" sqref="E5"/>
    </sheetView>
  </sheetViews>
  <sheetFormatPr defaultColWidth="8.75" defaultRowHeight="17.25"/>
  <cols>
    <col min="1" max="1" width="5.5" style="72" customWidth="1"/>
    <col min="2" max="2" width="30" style="73" customWidth="1"/>
    <col min="3" max="3" width="26.875" style="312" customWidth="1"/>
    <col min="4" max="4" width="34.25" style="312" customWidth="1"/>
    <col min="5" max="9" width="5.5" style="312" customWidth="1"/>
    <col min="10" max="19" width="5.25" style="312" customWidth="1"/>
    <col min="20" max="20" width="4.75" style="312" customWidth="1"/>
    <col min="21" max="21" width="21.25" style="312" customWidth="1"/>
    <col min="22" max="24" width="8.75" style="312"/>
    <col min="25" max="25" width="16.375" style="312" customWidth="1"/>
    <col min="26" max="26" width="14" style="312" customWidth="1"/>
    <col min="27" max="28" width="14.25" style="312" customWidth="1"/>
    <col min="29" max="29" width="19.25" style="312" customWidth="1"/>
    <col min="30" max="30" width="57.75" style="312" customWidth="1"/>
    <col min="31" max="31" width="19.375" style="312" bestFit="1" customWidth="1"/>
    <col min="32" max="32" width="10.75" style="312" customWidth="1"/>
    <col min="33" max="34" width="21.25" style="312" customWidth="1"/>
    <col min="35" max="16384" width="8.75" style="312"/>
  </cols>
  <sheetData>
    <row r="1" spans="1:24" ht="24">
      <c r="A1" s="64"/>
      <c r="B1" s="313" t="s">
        <v>286</v>
      </c>
      <c r="C1" s="65" t="s">
        <v>106</v>
      </c>
      <c r="D1" s="66"/>
      <c r="E1" s="66"/>
      <c r="F1" s="66"/>
      <c r="G1" s="66"/>
      <c r="H1" s="66"/>
      <c r="I1" s="66"/>
      <c r="J1" s="66"/>
      <c r="K1" s="66"/>
      <c r="L1" s="66"/>
      <c r="M1" s="66"/>
      <c r="N1" s="66"/>
      <c r="O1" s="66"/>
      <c r="P1" s="66"/>
      <c r="Q1" s="66"/>
      <c r="R1" s="66"/>
      <c r="S1" s="66"/>
      <c r="T1" s="67"/>
      <c r="U1" s="67"/>
      <c r="V1" s="67"/>
      <c r="W1" s="67"/>
      <c r="X1" s="67"/>
    </row>
    <row r="2" spans="1:24" ht="40.5" customHeight="1" thickBot="1">
      <c r="A2" s="64"/>
      <c r="B2" s="65"/>
      <c r="C2" s="66"/>
      <c r="D2" s="66"/>
      <c r="E2" s="66"/>
      <c r="F2" s="66"/>
      <c r="G2" s="66"/>
      <c r="H2" s="66"/>
      <c r="I2" s="66"/>
      <c r="J2" s="66"/>
      <c r="K2" s="66"/>
      <c r="L2" s="66"/>
      <c r="M2" s="66"/>
      <c r="N2" s="66"/>
      <c r="O2" s="66"/>
      <c r="P2" s="66"/>
      <c r="Q2" s="66"/>
      <c r="R2" s="66"/>
      <c r="S2" s="66"/>
      <c r="T2" s="67"/>
      <c r="U2" s="67"/>
      <c r="V2" s="67"/>
      <c r="W2" s="67"/>
      <c r="X2" s="67"/>
    </row>
    <row r="3" spans="1:24" ht="40.5" customHeight="1">
      <c r="A3" s="64"/>
      <c r="B3" s="69" t="s">
        <v>25</v>
      </c>
      <c r="C3" s="478" t="str">
        <f>IF('　入力シート'!C3="","",'　入力シート'!C3)</f>
        <v/>
      </c>
      <c r="D3" s="506"/>
      <c r="E3" s="66"/>
      <c r="F3" s="67"/>
    </row>
    <row r="4" spans="1:24" ht="40.5" customHeight="1">
      <c r="A4" s="64">
        <v>1</v>
      </c>
      <c r="B4" s="337" t="s">
        <v>10</v>
      </c>
      <c r="C4" s="481"/>
      <c r="D4" s="507"/>
      <c r="E4" s="66"/>
      <c r="F4" s="67"/>
    </row>
    <row r="5" spans="1:24" ht="40.5" customHeight="1">
      <c r="A5" s="64">
        <v>2</v>
      </c>
      <c r="B5" s="42" t="s">
        <v>16</v>
      </c>
      <c r="C5" s="484"/>
      <c r="D5" s="508"/>
      <c r="E5" s="66"/>
      <c r="F5" s="67"/>
    </row>
    <row r="6" spans="1:24" ht="40.5" customHeight="1">
      <c r="A6" s="64">
        <v>3</v>
      </c>
      <c r="B6" s="41" t="s">
        <v>44</v>
      </c>
      <c r="C6" s="498"/>
      <c r="D6" s="499"/>
      <c r="E6" s="66"/>
      <c r="F6" s="67"/>
    </row>
    <row r="7" spans="1:24" ht="40.5" customHeight="1">
      <c r="A7" s="64">
        <v>4</v>
      </c>
      <c r="B7" s="43" t="s">
        <v>43</v>
      </c>
      <c r="C7" s="509"/>
      <c r="D7" s="510"/>
      <c r="E7" s="66"/>
      <c r="F7" s="67"/>
    </row>
    <row r="8" spans="1:24" ht="40.5" customHeight="1">
      <c r="A8" s="64">
        <v>5</v>
      </c>
      <c r="B8" s="30" t="s">
        <v>45</v>
      </c>
      <c r="C8" s="492"/>
      <c r="D8" s="511"/>
      <c r="E8" s="66"/>
      <c r="F8" s="67"/>
    </row>
    <row r="9" spans="1:24" ht="40.5" customHeight="1">
      <c r="A9" s="64">
        <v>6</v>
      </c>
      <c r="B9" s="70" t="s">
        <v>46</v>
      </c>
      <c r="C9" s="498"/>
      <c r="D9" s="499"/>
      <c r="E9" s="66"/>
      <c r="F9" s="67"/>
    </row>
    <row r="10" spans="1:24" ht="40.5" customHeight="1">
      <c r="A10" s="64">
        <v>7</v>
      </c>
      <c r="B10" s="308" t="s">
        <v>47</v>
      </c>
      <c r="C10" s="91"/>
      <c r="D10" s="91"/>
      <c r="E10" s="66"/>
      <c r="F10" s="67"/>
    </row>
    <row r="11" spans="1:24" ht="40.5" customHeight="1">
      <c r="A11" s="64">
        <v>8</v>
      </c>
      <c r="B11" s="71" t="s">
        <v>48</v>
      </c>
      <c r="C11" s="500"/>
      <c r="D11" s="501"/>
      <c r="E11" s="66"/>
      <c r="F11" s="67"/>
    </row>
    <row r="12" spans="1:24" ht="40.5" customHeight="1">
      <c r="A12" s="64">
        <v>9</v>
      </c>
      <c r="B12" s="502" t="s">
        <v>49</v>
      </c>
      <c r="C12" s="90" t="s">
        <v>275</v>
      </c>
      <c r="D12" s="89"/>
      <c r="E12" s="66"/>
      <c r="F12" s="67"/>
    </row>
    <row r="13" spans="1:24" ht="40.5" customHeight="1">
      <c r="A13" s="64">
        <v>10</v>
      </c>
      <c r="B13" s="503"/>
      <c r="C13" s="314" t="s">
        <v>5</v>
      </c>
      <c r="D13" s="309"/>
      <c r="E13" s="66"/>
      <c r="F13" s="67"/>
    </row>
    <row r="14" spans="1:24" ht="51.75" customHeight="1">
      <c r="A14" s="64"/>
      <c r="B14" s="504" t="s">
        <v>94</v>
      </c>
      <c r="C14" s="505"/>
      <c r="D14" s="505"/>
      <c r="E14" s="66"/>
      <c r="F14" s="67"/>
    </row>
    <row r="15" spans="1:24" ht="40.5" customHeight="1">
      <c r="A15" s="64"/>
      <c r="B15" s="65"/>
      <c r="C15" s="66"/>
      <c r="D15" s="66"/>
      <c r="E15" s="66"/>
      <c r="F15" s="66"/>
      <c r="G15" s="66"/>
      <c r="H15" s="66"/>
      <c r="I15" s="66"/>
      <c r="J15" s="66"/>
      <c r="K15" s="66"/>
      <c r="L15" s="66"/>
      <c r="M15" s="66"/>
      <c r="N15" s="66"/>
      <c r="O15" s="66"/>
      <c r="P15" s="66"/>
      <c r="Q15" s="66"/>
      <c r="R15" s="66"/>
      <c r="S15" s="66"/>
      <c r="T15" s="67"/>
      <c r="U15" s="67"/>
      <c r="V15" s="67"/>
      <c r="W15" s="67"/>
      <c r="X15" s="67"/>
    </row>
    <row r="16" spans="1:24">
      <c r="A16" s="64"/>
      <c r="B16" s="65"/>
      <c r="C16" s="67"/>
      <c r="D16" s="67"/>
      <c r="E16" s="67"/>
      <c r="F16" s="67"/>
      <c r="G16" s="67"/>
      <c r="H16" s="67"/>
      <c r="I16" s="67"/>
      <c r="J16" s="67"/>
      <c r="K16" s="67"/>
      <c r="L16" s="67"/>
      <c r="M16" s="67"/>
      <c r="N16" s="67"/>
      <c r="O16" s="67"/>
      <c r="P16" s="67"/>
      <c r="Q16" s="67"/>
      <c r="R16" s="67"/>
      <c r="S16" s="67"/>
      <c r="T16" s="67"/>
      <c r="U16" s="67"/>
      <c r="V16" s="67"/>
      <c r="W16" s="67"/>
      <c r="X16" s="67"/>
    </row>
  </sheetData>
  <mergeCells count="10">
    <mergeCell ref="C9:D9"/>
    <mergeCell ref="C11:D11"/>
    <mergeCell ref="B12:B13"/>
    <mergeCell ref="B14:D14"/>
    <mergeCell ref="C3:D3"/>
    <mergeCell ref="C4:D4"/>
    <mergeCell ref="C5:D5"/>
    <mergeCell ref="C6:D6"/>
    <mergeCell ref="C7:D7"/>
    <mergeCell ref="C8:D8"/>
  </mergeCells>
  <phoneticPr fontId="1"/>
  <conditionalFormatting sqref="C4:D9 C11:D11 D12:D13">
    <cfRule type="cellIs" dxfId="102" priority="1" operator="equal">
      <formula>""</formula>
    </cfRule>
  </conditionalFormatting>
  <printOptions horizontalCentered="1"/>
  <pageMargins left="0.68" right="0.2" top="0.57999999999999996" bottom="0.2" header="0.31496062992125984" footer="0.2"/>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2865" r:id="rId4" name="Check Box 1">
              <controlPr defaultSize="0" autoFill="0" autoLine="0" autoPict="0">
                <anchor moveWithCells="1">
                  <from>
                    <xdr:col>2</xdr:col>
                    <xdr:colOff>209550</xdr:colOff>
                    <xdr:row>9</xdr:row>
                    <xdr:rowOff>57150</xdr:rowOff>
                  </from>
                  <to>
                    <xdr:col>2</xdr:col>
                    <xdr:colOff>1419225</xdr:colOff>
                    <xdr:row>9</xdr:row>
                    <xdr:rowOff>466725</xdr:rowOff>
                  </to>
                </anchor>
              </controlPr>
            </control>
          </mc:Choice>
        </mc:AlternateContent>
        <mc:AlternateContent xmlns:mc="http://schemas.openxmlformats.org/markup-compatibility/2006">
          <mc:Choice Requires="x14">
            <control shapeId="292866" r:id="rId5" name="Check Box 2">
              <controlPr defaultSize="0" autoFill="0" autoLine="0" autoPict="0">
                <anchor moveWithCells="1">
                  <from>
                    <xdr:col>3</xdr:col>
                    <xdr:colOff>219075</xdr:colOff>
                    <xdr:row>9</xdr:row>
                    <xdr:rowOff>57150</xdr:rowOff>
                  </from>
                  <to>
                    <xdr:col>3</xdr:col>
                    <xdr:colOff>1428750</xdr:colOff>
                    <xdr:row>9</xdr:row>
                    <xdr:rowOff>466725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8168E-9DF8-4DED-8CD0-8FFC000729BA}">
  <sheetPr>
    <tabColor rgb="FFFFCC99"/>
  </sheetPr>
  <dimension ref="B2:H26"/>
  <sheetViews>
    <sheetView showGridLines="0" workbookViewId="0">
      <selection activeCell="F9" sqref="F9:H9"/>
    </sheetView>
  </sheetViews>
  <sheetFormatPr defaultRowHeight="18.75"/>
  <cols>
    <col min="1" max="6" width="9" style="311"/>
    <col min="7" max="7" width="9" style="311" customWidth="1"/>
    <col min="8" max="16384" width="9" style="311"/>
  </cols>
  <sheetData>
    <row r="2" spans="2:8">
      <c r="B2" s="315" t="s">
        <v>287</v>
      </c>
      <c r="C2" s="315"/>
    </row>
    <row r="3" spans="2:8">
      <c r="G3" s="513" t="s">
        <v>215</v>
      </c>
      <c r="H3" s="514"/>
    </row>
    <row r="5" spans="2:8">
      <c r="B5" s="311" t="s">
        <v>302</v>
      </c>
    </row>
    <row r="6" spans="2:8">
      <c r="G6" s="216"/>
    </row>
    <row r="7" spans="2:8">
      <c r="B7" s="311" t="s">
        <v>216</v>
      </c>
      <c r="E7" s="311" t="s">
        <v>217</v>
      </c>
      <c r="F7" s="517"/>
      <c r="G7" s="517"/>
      <c r="H7" s="517"/>
    </row>
    <row r="8" spans="2:8">
      <c r="B8" s="311" t="s">
        <v>218</v>
      </c>
      <c r="E8" s="310" t="s">
        <v>219</v>
      </c>
      <c r="F8" s="517"/>
      <c r="G8" s="517"/>
      <c r="H8" s="517"/>
    </row>
    <row r="9" spans="2:8">
      <c r="B9" s="311" t="s">
        <v>220</v>
      </c>
      <c r="E9" s="311" t="s">
        <v>221</v>
      </c>
      <c r="F9" s="517"/>
      <c r="G9" s="517"/>
      <c r="H9" s="517"/>
    </row>
    <row r="10" spans="2:8">
      <c r="B10" s="311" t="s">
        <v>222</v>
      </c>
    </row>
    <row r="11" spans="2:8">
      <c r="B11" s="311" t="s">
        <v>406</v>
      </c>
      <c r="E11" s="311" t="s">
        <v>407</v>
      </c>
      <c r="F11" s="422" t="s">
        <v>408</v>
      </c>
    </row>
    <row r="14" spans="2:8">
      <c r="B14" s="515" t="s">
        <v>223</v>
      </c>
      <c r="C14" s="515"/>
      <c r="D14" s="515"/>
      <c r="E14" s="515"/>
      <c r="F14" s="515"/>
      <c r="G14" s="515"/>
      <c r="H14" s="515"/>
    </row>
    <row r="16" spans="2:8" ht="36.75" customHeight="1">
      <c r="B16" s="516" t="s">
        <v>379</v>
      </c>
      <c r="C16" s="516"/>
      <c r="D16" s="516"/>
      <c r="E16" s="516"/>
      <c r="F16" s="516"/>
      <c r="G16" s="516"/>
      <c r="H16" s="516"/>
    </row>
    <row r="18" spans="2:8">
      <c r="B18" s="311" t="s">
        <v>224</v>
      </c>
    </row>
    <row r="20" spans="2:8" ht="8.25" customHeight="1"/>
    <row r="21" spans="2:8" ht="19.5" customHeight="1">
      <c r="B21" s="517" t="s">
        <v>225</v>
      </c>
      <c r="C21" s="517"/>
      <c r="D21" s="517"/>
      <c r="E21" s="517"/>
      <c r="F21" s="517"/>
      <c r="G21" s="517"/>
      <c r="H21" s="517"/>
    </row>
    <row r="22" spans="2:8" ht="71.25" customHeight="1">
      <c r="B22" s="512" t="s">
        <v>226</v>
      </c>
      <c r="C22" s="512"/>
      <c r="D22" s="512"/>
      <c r="E22" s="512"/>
      <c r="F22" s="512"/>
      <c r="G22" s="512"/>
      <c r="H22" s="512"/>
    </row>
    <row r="23" spans="2:8" ht="56.25" customHeight="1">
      <c r="B23" s="512" t="s">
        <v>227</v>
      </c>
      <c r="C23" s="512"/>
      <c r="D23" s="512"/>
      <c r="E23" s="512"/>
      <c r="F23" s="512"/>
      <c r="G23" s="512"/>
      <c r="H23" s="512"/>
    </row>
    <row r="24" spans="2:8" ht="50.25" customHeight="1">
      <c r="B24" s="512" t="s">
        <v>228</v>
      </c>
      <c r="C24" s="512"/>
      <c r="D24" s="512"/>
      <c r="E24" s="512"/>
      <c r="F24" s="512"/>
      <c r="G24" s="512"/>
      <c r="H24" s="512"/>
    </row>
    <row r="25" spans="2:8" ht="35.25" customHeight="1">
      <c r="B25" s="512" t="s">
        <v>229</v>
      </c>
      <c r="C25" s="512"/>
      <c r="D25" s="512"/>
      <c r="E25" s="512"/>
      <c r="F25" s="512"/>
      <c r="G25" s="512"/>
      <c r="H25" s="512"/>
    </row>
    <row r="26" spans="2:8">
      <c r="B26" s="512" t="s">
        <v>230</v>
      </c>
      <c r="C26" s="512"/>
      <c r="D26" s="512"/>
      <c r="E26" s="512"/>
      <c r="F26" s="512"/>
      <c r="G26" s="512"/>
      <c r="H26" s="512"/>
    </row>
  </sheetData>
  <mergeCells count="12">
    <mergeCell ref="B24:H24"/>
    <mergeCell ref="B25:H25"/>
    <mergeCell ref="B26:H26"/>
    <mergeCell ref="G3:H3"/>
    <mergeCell ref="B14:H14"/>
    <mergeCell ref="B16:H16"/>
    <mergeCell ref="B21:H21"/>
    <mergeCell ref="B22:H22"/>
    <mergeCell ref="B23:H23"/>
    <mergeCell ref="F7:H7"/>
    <mergeCell ref="F9:H9"/>
    <mergeCell ref="F8:H8"/>
  </mergeCells>
  <phoneticPr fontId="1"/>
  <pageMargins left="0.7" right="0.7" top="0.75" bottom="0.75" header="0.3" footer="0.3"/>
  <pageSetup paperSize="9" orientation="portrait" horizontalDpi="0"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93889" r:id="rId4" name="Check Box 1">
              <controlPr defaultSize="0" autoFill="0" autoLine="0" autoPict="0">
                <anchor moveWithCells="1">
                  <from>
                    <xdr:col>0</xdr:col>
                    <xdr:colOff>428625</xdr:colOff>
                    <xdr:row>19</xdr:row>
                    <xdr:rowOff>85725</xdr:rowOff>
                  </from>
                  <to>
                    <xdr:col>1</xdr:col>
                    <xdr:colOff>47625</xdr:colOff>
                    <xdr:row>20</xdr:row>
                    <xdr:rowOff>228600</xdr:rowOff>
                  </to>
                </anchor>
              </controlPr>
            </control>
          </mc:Choice>
        </mc:AlternateContent>
        <mc:AlternateContent xmlns:mc="http://schemas.openxmlformats.org/markup-compatibility/2006">
          <mc:Choice Requires="x14">
            <control shapeId="293890" r:id="rId5" name="Check Box 2">
              <controlPr defaultSize="0" autoFill="0" autoLine="0" autoPict="0">
                <anchor moveWithCells="1">
                  <from>
                    <xdr:col>0</xdr:col>
                    <xdr:colOff>419100</xdr:colOff>
                    <xdr:row>20</xdr:row>
                    <xdr:rowOff>219075</xdr:rowOff>
                  </from>
                  <to>
                    <xdr:col>1</xdr:col>
                    <xdr:colOff>38100</xdr:colOff>
                    <xdr:row>21</xdr:row>
                    <xdr:rowOff>219075</xdr:rowOff>
                  </to>
                </anchor>
              </controlPr>
            </control>
          </mc:Choice>
        </mc:AlternateContent>
        <mc:AlternateContent xmlns:mc="http://schemas.openxmlformats.org/markup-compatibility/2006">
          <mc:Choice Requires="x14">
            <control shapeId="293891" r:id="rId6" name="Check Box 3">
              <controlPr defaultSize="0" autoFill="0" autoLine="0" autoPict="0">
                <anchor moveWithCells="1">
                  <from>
                    <xdr:col>0</xdr:col>
                    <xdr:colOff>428625</xdr:colOff>
                    <xdr:row>22</xdr:row>
                    <xdr:rowOff>0</xdr:rowOff>
                  </from>
                  <to>
                    <xdr:col>1</xdr:col>
                    <xdr:colOff>47625</xdr:colOff>
                    <xdr:row>22</xdr:row>
                    <xdr:rowOff>247650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CC99"/>
    <pageSetUpPr fitToPage="1"/>
  </sheetPr>
  <dimension ref="A1:M43"/>
  <sheetViews>
    <sheetView showGridLines="0" workbookViewId="0">
      <selection activeCell="H5" sqref="H5:I5"/>
    </sheetView>
  </sheetViews>
  <sheetFormatPr defaultColWidth="8.75" defaultRowHeight="13.5"/>
  <cols>
    <col min="1" max="6" width="8.75" style="1"/>
    <col min="7" max="7" width="9.25" style="1" customWidth="1"/>
    <col min="8" max="8" width="8.75" style="1"/>
    <col min="9" max="9" width="11.75" style="1" customWidth="1"/>
    <col min="10" max="10" width="4.375" style="1" customWidth="1"/>
    <col min="11" max="11" width="8.75" style="1"/>
    <col min="12" max="12" width="19.625" style="1" customWidth="1"/>
    <col min="13" max="13" width="36.25" style="1" customWidth="1"/>
    <col min="14" max="16384" width="8.75" style="1"/>
  </cols>
  <sheetData>
    <row r="1" spans="1:13" ht="18.75">
      <c r="A1" s="542" t="s">
        <v>279</v>
      </c>
      <c r="B1" s="543"/>
      <c r="C1" s="544"/>
      <c r="H1" s="537" t="s">
        <v>96</v>
      </c>
      <c r="I1" s="538"/>
    </row>
    <row r="2" spans="1:13" ht="19.149999999999999" customHeight="1">
      <c r="A2" s="2"/>
      <c r="G2" s="325" t="s">
        <v>292</v>
      </c>
      <c r="H2" s="545" t="str">
        <f>IF('　入力シート'!C3="","",'　入力シート'!C3)</f>
        <v/>
      </c>
      <c r="I2" s="546"/>
    </row>
    <row r="3" spans="1:13" ht="19.149999999999999" customHeight="1">
      <c r="B3" s="1" t="s">
        <v>303</v>
      </c>
    </row>
    <row r="4" spans="1:13" ht="19.149999999999999" customHeight="1">
      <c r="F4" s="86" t="s">
        <v>52</v>
      </c>
      <c r="G4" s="547">
        <f>'様式第1号-３　誓約書'!F9</f>
        <v>0</v>
      </c>
      <c r="H4" s="517"/>
      <c r="I4" s="517"/>
    </row>
    <row r="5" spans="1:13" ht="19.149999999999999" customHeight="1">
      <c r="F5" s="86" t="s">
        <v>1</v>
      </c>
      <c r="G5" s="87" t="s">
        <v>2</v>
      </c>
      <c r="H5" s="548">
        <f>'　入力シート'!D10</f>
        <v>0</v>
      </c>
      <c r="I5" s="517"/>
    </row>
    <row r="6" spans="1:13" ht="19.149999999999999" customHeight="1">
      <c r="F6" s="86"/>
      <c r="G6" s="549">
        <f>'　入力シート'!C11</f>
        <v>0</v>
      </c>
      <c r="H6" s="517"/>
      <c r="I6" s="517"/>
    </row>
    <row r="7" spans="1:13" ht="19.149999999999999" customHeight="1">
      <c r="F7" s="86" t="s">
        <v>50</v>
      </c>
      <c r="G7" s="548">
        <f>'　入力シート'!C5</f>
        <v>0</v>
      </c>
      <c r="H7" s="517"/>
      <c r="I7" s="517"/>
    </row>
    <row r="8" spans="1:13" ht="19.149999999999999" customHeight="1">
      <c r="F8" s="86" t="s">
        <v>0</v>
      </c>
      <c r="G8" s="548">
        <f>'　入力シート'!C7</f>
        <v>0</v>
      </c>
      <c r="H8" s="517"/>
      <c r="I8" s="517"/>
    </row>
    <row r="9" spans="1:13" ht="19.149999999999999" customHeight="1"/>
    <row r="10" spans="1:13" ht="12.75" customHeight="1">
      <c r="B10" s="17"/>
      <c r="C10" s="17"/>
    </row>
    <row r="11" spans="1:13" ht="36" customHeight="1">
      <c r="B11" s="104"/>
      <c r="C11" s="535" t="s">
        <v>380</v>
      </c>
      <c r="D11" s="536"/>
      <c r="E11" s="536"/>
      <c r="F11" s="536"/>
      <c r="G11" s="536"/>
      <c r="H11" s="536"/>
      <c r="I11" s="536"/>
    </row>
    <row r="12" spans="1:13" ht="19.149999999999999" customHeight="1">
      <c r="C12" s="17"/>
      <c r="D12" s="17"/>
      <c r="E12" s="17"/>
      <c r="F12" s="17"/>
      <c r="G12" s="17"/>
      <c r="H12" s="17"/>
      <c r="I12" s="17"/>
    </row>
    <row r="13" spans="1:13" ht="3.75" customHeight="1"/>
    <row r="14" spans="1:13" ht="19.149999999999999" customHeight="1">
      <c r="B14" s="1" t="s">
        <v>381</v>
      </c>
    </row>
    <row r="15" spans="1:13" ht="19.149999999999999" customHeight="1">
      <c r="B15" s="1" t="s">
        <v>324</v>
      </c>
    </row>
    <row r="16" spans="1:13" ht="19.149999999999999" customHeight="1">
      <c r="B16" s="355"/>
      <c r="L16" s="551"/>
      <c r="M16" s="552"/>
    </row>
    <row r="17" spans="1:13" ht="19.149999999999999" customHeight="1">
      <c r="L17" s="551"/>
      <c r="M17" s="552"/>
    </row>
    <row r="18" spans="1:13" ht="19.149999999999999" customHeight="1">
      <c r="D18" s="195"/>
      <c r="L18" s="182"/>
      <c r="M18" s="182"/>
    </row>
    <row r="19" spans="1:13" ht="19.149999999999999" customHeight="1">
      <c r="B19" s="92"/>
      <c r="C19" s="522"/>
      <c r="D19" s="522"/>
      <c r="E19" s="522"/>
      <c r="F19" s="522"/>
      <c r="G19" s="522"/>
      <c r="H19" s="522"/>
      <c r="I19" s="522"/>
      <c r="L19" s="183"/>
      <c r="M19" s="183"/>
    </row>
    <row r="20" spans="1:13" ht="24" customHeight="1">
      <c r="A20" s="129"/>
      <c r="B20" s="92"/>
      <c r="C20" s="541"/>
      <c r="D20" s="541"/>
      <c r="E20" s="539"/>
      <c r="F20" s="539"/>
      <c r="G20" s="539"/>
      <c r="H20" s="539"/>
      <c r="I20" s="539"/>
      <c r="L20" s="184"/>
      <c r="M20" s="185"/>
    </row>
    <row r="21" spans="1:13" ht="24" customHeight="1">
      <c r="A21" s="129"/>
      <c r="B21" s="92"/>
      <c r="C21" s="541"/>
      <c r="D21" s="541"/>
      <c r="E21" s="539"/>
      <c r="F21" s="539"/>
      <c r="G21" s="539"/>
      <c r="H21" s="539"/>
      <c r="I21" s="539"/>
      <c r="J21" s="45"/>
      <c r="L21" s="184"/>
      <c r="M21" s="186"/>
    </row>
    <row r="22" spans="1:13" ht="24" customHeight="1">
      <c r="A22" s="130"/>
      <c r="B22" s="92"/>
      <c r="C22" s="210"/>
      <c r="D22" s="179"/>
      <c r="E22" s="539"/>
      <c r="F22" s="539"/>
      <c r="G22" s="539"/>
      <c r="H22" s="539"/>
      <c r="I22" s="539"/>
      <c r="J22" s="45"/>
      <c r="L22" s="187"/>
      <c r="M22" s="188"/>
    </row>
    <row r="23" spans="1:13" ht="24" customHeight="1">
      <c r="A23" s="130"/>
      <c r="B23" s="92"/>
      <c r="C23" s="293"/>
      <c r="D23" s="295"/>
      <c r="E23" s="292"/>
      <c r="F23" s="292"/>
      <c r="G23" s="292"/>
      <c r="H23" s="292"/>
      <c r="I23" s="292"/>
      <c r="J23" s="45"/>
      <c r="L23" s="187"/>
      <c r="M23" s="188"/>
    </row>
    <row r="24" spans="1:13" ht="24" customHeight="1">
      <c r="A24" s="130"/>
      <c r="B24" s="92"/>
      <c r="C24" s="293"/>
      <c r="D24" s="295"/>
      <c r="E24" s="292"/>
      <c r="F24" s="292"/>
      <c r="G24" s="292"/>
      <c r="H24" s="292"/>
      <c r="I24" s="292"/>
      <c r="J24" s="45"/>
      <c r="L24" s="187"/>
      <c r="M24" s="188"/>
    </row>
    <row r="25" spans="1:13" ht="24" customHeight="1">
      <c r="A25" s="129"/>
      <c r="B25" s="92"/>
      <c r="C25" s="210"/>
      <c r="D25" s="179"/>
      <c r="E25" s="539"/>
      <c r="F25" s="539"/>
      <c r="G25" s="539"/>
      <c r="H25" s="539"/>
      <c r="I25" s="539"/>
      <c r="J25" s="45"/>
      <c r="L25" s="184"/>
      <c r="M25" s="186"/>
    </row>
    <row r="26" spans="1:13" ht="24" customHeight="1">
      <c r="A26" s="130"/>
      <c r="B26" s="92"/>
      <c r="C26" s="541"/>
      <c r="D26" s="550"/>
      <c r="E26" s="539"/>
      <c r="F26" s="540"/>
      <c r="G26" s="540"/>
      <c r="H26" s="540"/>
      <c r="I26" s="540"/>
      <c r="J26" s="45"/>
      <c r="L26" s="187"/>
      <c r="M26" s="189"/>
    </row>
    <row r="27" spans="1:13" s="345" customFormat="1" ht="18.75" customHeight="1">
      <c r="A27" s="346"/>
      <c r="L27" s="347"/>
      <c r="M27" s="189"/>
    </row>
    <row r="28" spans="1:13" ht="18.75">
      <c r="A28" s="129"/>
      <c r="B28" s="92"/>
      <c r="C28" s="92"/>
      <c r="D28" s="522"/>
      <c r="E28" s="523"/>
      <c r="F28" s="523"/>
      <c r="G28" s="522"/>
      <c r="H28" s="524"/>
      <c r="I28" s="199"/>
      <c r="L28" s="184"/>
      <c r="M28" s="186"/>
    </row>
    <row r="29" spans="1:13" ht="18.75">
      <c r="A29" s="129"/>
      <c r="B29" s="92"/>
      <c r="C29" s="532"/>
      <c r="D29" s="520"/>
      <c r="E29" s="521"/>
      <c r="F29" s="521"/>
      <c r="G29" s="521"/>
      <c r="H29" s="521"/>
      <c r="I29" s="521"/>
      <c r="L29" s="184"/>
      <c r="M29" s="186"/>
    </row>
    <row r="30" spans="1:13" ht="15" customHeight="1">
      <c r="A30" s="130"/>
      <c r="B30" s="294"/>
      <c r="C30" s="532"/>
      <c r="L30" s="299"/>
      <c r="M30" s="300"/>
    </row>
    <row r="31" spans="1:13" ht="18.75">
      <c r="A31" s="129"/>
      <c r="B31" s="92"/>
      <c r="C31" s="553"/>
      <c r="D31" s="520"/>
      <c r="E31" s="521"/>
      <c r="F31" s="521"/>
      <c r="G31" s="521"/>
      <c r="H31" s="521"/>
      <c r="I31" s="521"/>
      <c r="L31" s="184"/>
      <c r="M31" s="186"/>
    </row>
    <row r="32" spans="1:13" ht="18.75">
      <c r="A32" s="129"/>
      <c r="B32" s="92"/>
      <c r="C32" s="553"/>
      <c r="D32" s="522"/>
      <c r="E32" s="523"/>
      <c r="F32" s="523"/>
      <c r="G32" s="522"/>
      <c r="H32" s="524"/>
      <c r="I32" s="199"/>
      <c r="L32" s="184"/>
      <c r="M32" s="186"/>
    </row>
    <row r="33" spans="1:13" ht="18.75">
      <c r="A33" s="129"/>
      <c r="B33" s="92"/>
      <c r="C33" s="553"/>
      <c r="D33" s="532"/>
      <c r="E33" s="554"/>
      <c r="F33" s="554"/>
      <c r="G33" s="532"/>
      <c r="H33" s="553"/>
      <c r="I33" s="92"/>
      <c r="L33" s="184"/>
      <c r="M33" s="186"/>
    </row>
    <row r="34" spans="1:13" ht="18.75">
      <c r="A34" s="129"/>
      <c r="B34" s="92"/>
      <c r="C34" s="532"/>
      <c r="D34" s="532"/>
      <c r="E34" s="554"/>
      <c r="F34" s="554"/>
      <c r="G34" s="532"/>
      <c r="H34" s="553"/>
      <c r="I34" s="92"/>
      <c r="L34" s="184"/>
      <c r="M34" s="186"/>
    </row>
    <row r="35" spans="1:13" ht="18.75">
      <c r="A35" s="129"/>
      <c r="B35" s="92"/>
      <c r="C35" s="532"/>
      <c r="D35" s="204"/>
      <c r="E35" s="211"/>
      <c r="F35" s="211"/>
      <c r="G35" s="204"/>
      <c r="H35" s="178"/>
      <c r="I35" s="92"/>
      <c r="L35" s="184"/>
      <c r="M35" s="186"/>
    </row>
    <row r="36" spans="1:13" ht="18.75">
      <c r="A36" s="129"/>
      <c r="B36" s="92"/>
      <c r="C36" s="532"/>
      <c r="D36" s="204"/>
      <c r="E36" s="211"/>
      <c r="F36" s="211"/>
      <c r="G36" s="204"/>
      <c r="H36" s="178"/>
      <c r="I36" s="92"/>
      <c r="L36" s="184"/>
      <c r="M36" s="186"/>
    </row>
    <row r="37" spans="1:13" ht="18.75">
      <c r="A37" s="129"/>
      <c r="B37" s="92"/>
      <c r="C37" s="532"/>
      <c r="D37" s="204"/>
      <c r="E37" s="211"/>
      <c r="F37" s="211"/>
      <c r="G37" s="204"/>
      <c r="H37" s="178"/>
      <c r="I37" s="92"/>
      <c r="L37" s="184"/>
      <c r="M37" s="186"/>
    </row>
    <row r="38" spans="1:13" ht="14.25" thickBot="1">
      <c r="L38" s="191"/>
      <c r="M38" s="190"/>
    </row>
    <row r="39" spans="1:13" ht="19.5" customHeight="1">
      <c r="A39" s="351"/>
      <c r="B39" s="533" t="s">
        <v>317</v>
      </c>
      <c r="C39" s="534"/>
      <c r="D39" s="351"/>
      <c r="E39" s="351"/>
      <c r="F39" s="83"/>
      <c r="G39" s="83"/>
      <c r="H39" s="83"/>
      <c r="I39" s="83"/>
      <c r="J39" s="351"/>
      <c r="L39" s="191"/>
      <c r="M39" s="190"/>
    </row>
    <row r="40" spans="1:13" ht="19.5" customHeight="1" thickBot="1">
      <c r="A40" s="92"/>
      <c r="B40" s="92" t="s">
        <v>101</v>
      </c>
      <c r="C40" s="92"/>
      <c r="D40" s="92"/>
      <c r="E40" s="92"/>
      <c r="F40" s="92"/>
      <c r="G40" s="92"/>
      <c r="H40" s="92"/>
      <c r="I40" s="92"/>
      <c r="L40" s="191"/>
      <c r="M40" s="350"/>
    </row>
    <row r="41" spans="1:13" ht="22.5" customHeight="1" thickBot="1">
      <c r="A41" s="92"/>
      <c r="B41" s="92"/>
      <c r="C41" s="92"/>
      <c r="D41" s="92"/>
      <c r="E41" s="92"/>
      <c r="F41" s="92"/>
      <c r="G41" s="93" t="s">
        <v>110</v>
      </c>
      <c r="H41" s="94"/>
      <c r="I41" s="95"/>
      <c r="L41" s="183"/>
      <c r="M41" s="183"/>
    </row>
    <row r="42" spans="1:13" ht="19.149999999999999" customHeight="1">
      <c r="B42" s="525" t="s">
        <v>109</v>
      </c>
      <c r="C42" s="526"/>
      <c r="D42" s="526"/>
      <c r="E42" s="526"/>
      <c r="F42" s="526"/>
      <c r="G42" s="527"/>
      <c r="H42" s="527"/>
      <c r="I42" s="528"/>
      <c r="L42" s="518"/>
      <c r="M42" s="519"/>
    </row>
    <row r="43" spans="1:13" ht="19.149999999999999" customHeight="1">
      <c r="B43" s="529"/>
      <c r="C43" s="530"/>
      <c r="D43" s="530"/>
      <c r="E43" s="530"/>
      <c r="F43" s="530"/>
      <c r="G43" s="530"/>
      <c r="H43" s="530"/>
      <c r="I43" s="531"/>
      <c r="L43" s="518"/>
      <c r="M43" s="519"/>
    </row>
  </sheetData>
  <mergeCells count="37">
    <mergeCell ref="D29:I29"/>
    <mergeCell ref="C29:C33"/>
    <mergeCell ref="G28:H28"/>
    <mergeCell ref="G33:H33"/>
    <mergeCell ref="G34:H34"/>
    <mergeCell ref="D28:F28"/>
    <mergeCell ref="D33:F33"/>
    <mergeCell ref="D34:F34"/>
    <mergeCell ref="L16:M16"/>
    <mergeCell ref="E21:I21"/>
    <mergeCell ref="E22:I22"/>
    <mergeCell ref="E25:I25"/>
    <mergeCell ref="L17:M17"/>
    <mergeCell ref="C11:I11"/>
    <mergeCell ref="H1:I1"/>
    <mergeCell ref="C19:D19"/>
    <mergeCell ref="E19:I19"/>
    <mergeCell ref="E26:I26"/>
    <mergeCell ref="C20:D20"/>
    <mergeCell ref="E20:I20"/>
    <mergeCell ref="C21:D21"/>
    <mergeCell ref="A1:C1"/>
    <mergeCell ref="H2:I2"/>
    <mergeCell ref="G4:I4"/>
    <mergeCell ref="H5:I5"/>
    <mergeCell ref="G6:I6"/>
    <mergeCell ref="G7:I7"/>
    <mergeCell ref="G8:I8"/>
    <mergeCell ref="C26:D26"/>
    <mergeCell ref="L42:M42"/>
    <mergeCell ref="L43:M43"/>
    <mergeCell ref="D31:I31"/>
    <mergeCell ref="D32:F32"/>
    <mergeCell ref="G32:H32"/>
    <mergeCell ref="B42:I43"/>
    <mergeCell ref="C34:C37"/>
    <mergeCell ref="B39:C39"/>
  </mergeCells>
  <phoneticPr fontId="1"/>
  <conditionalFormatting sqref="H5:I5 G6:I8">
    <cfRule type="cellIs" dxfId="101" priority="1" operator="equal">
      <formula>""</formula>
    </cfRule>
  </conditionalFormatting>
  <pageMargins left="0.23622047244094491" right="0.23622047244094491" top="0.35433070866141736" bottom="0.35433070866141736" header="0" footer="0"/>
  <pageSetup paperSize="9" scale="95"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6934" r:id="rId4" name="Check Box 22">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166935" r:id="rId5" name="Check Box 23">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166936" r:id="rId6" name="Check Box 24">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166937" r:id="rId7" name="Check Box 25">
              <controlPr defaultSize="0" autoFill="0" autoLine="0" autoPict="0">
                <anchor moveWithCells="1">
                  <from>
                    <xdr:col>5</xdr:col>
                    <xdr:colOff>28575</xdr:colOff>
                    <xdr:row>10</xdr:row>
                    <xdr:rowOff>266700</xdr:rowOff>
                  </from>
                  <to>
                    <xdr:col>6</xdr:col>
                    <xdr:colOff>171450</xdr:colOff>
                    <xdr:row>11</xdr:row>
                    <xdr:rowOff>133350</xdr:rowOff>
                  </to>
                </anchor>
              </controlPr>
            </control>
          </mc:Choice>
        </mc:AlternateContent>
        <mc:AlternateContent xmlns:mc="http://schemas.openxmlformats.org/markup-compatibility/2006">
          <mc:Choice Requires="x14">
            <control shapeId="166938" r:id="rId8" name="Check Box 26">
              <controlPr defaultSize="0" autoFill="0" autoLine="0" autoPict="0">
                <anchor moveWithCells="1">
                  <from>
                    <xdr:col>5</xdr:col>
                    <xdr:colOff>590550</xdr:colOff>
                    <xdr:row>10</xdr:row>
                    <xdr:rowOff>266700</xdr:rowOff>
                  </from>
                  <to>
                    <xdr:col>7</xdr:col>
                    <xdr:colOff>19050</xdr:colOff>
                    <xdr:row>11</xdr:row>
                    <xdr:rowOff>133350</xdr:rowOff>
                  </to>
                </anchor>
              </controlPr>
            </control>
          </mc:Choice>
        </mc:AlternateContent>
        <mc:AlternateContent xmlns:mc="http://schemas.openxmlformats.org/markup-compatibility/2006">
          <mc:Choice Requires="x14">
            <control shapeId="166939" r:id="rId9" name="Check Box 27">
              <controlPr defaultSize="0" autoFill="0" autoLine="0" autoPict="0">
                <anchor moveWithCells="1">
                  <from>
                    <xdr:col>7</xdr:col>
                    <xdr:colOff>609600</xdr:colOff>
                    <xdr:row>10</xdr:row>
                    <xdr:rowOff>266700</xdr:rowOff>
                  </from>
                  <to>
                    <xdr:col>8</xdr:col>
                    <xdr:colOff>561975</xdr:colOff>
                    <xdr:row>11</xdr:row>
                    <xdr:rowOff>133350</xdr:rowOff>
                  </to>
                </anchor>
              </controlPr>
            </control>
          </mc:Choice>
        </mc:AlternateContent>
        <mc:AlternateContent xmlns:mc="http://schemas.openxmlformats.org/markup-compatibility/2006">
          <mc:Choice Requires="x14">
            <control shapeId="166940" r:id="rId10" name="Check Box 28">
              <controlPr defaultSize="0" autoFill="0" autoLine="0" autoPict="0">
                <anchor moveWithCells="1">
                  <from>
                    <xdr:col>6</xdr:col>
                    <xdr:colOff>704850</xdr:colOff>
                    <xdr:row>10</xdr:row>
                    <xdr:rowOff>276225</xdr:rowOff>
                  </from>
                  <to>
                    <xdr:col>7</xdr:col>
                    <xdr:colOff>647700</xdr:colOff>
                    <xdr:row>11</xdr:row>
                    <xdr:rowOff>142875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CC99"/>
    <pageSetUpPr fitToPage="1"/>
  </sheetPr>
  <dimension ref="A1:I56"/>
  <sheetViews>
    <sheetView showGridLines="0" topLeftCell="A46" zoomScale="118" zoomScaleNormal="118" workbookViewId="0">
      <selection activeCell="C15" sqref="C15:E15"/>
    </sheetView>
  </sheetViews>
  <sheetFormatPr defaultRowHeight="18.75"/>
  <cols>
    <col min="1" max="1" width="4.25" style="326" customWidth="1"/>
    <col min="2" max="2" width="15" customWidth="1"/>
    <col min="3" max="3" width="21.125" customWidth="1"/>
    <col min="4" max="4" width="19.25" customWidth="1"/>
    <col min="5" max="5" width="21.875" customWidth="1"/>
    <col min="6" max="6" width="9.125" customWidth="1"/>
  </cols>
  <sheetData>
    <row r="1" spans="1:8">
      <c r="A1" s="570" t="s">
        <v>99</v>
      </c>
      <c r="B1" s="570"/>
      <c r="E1" s="19" t="s">
        <v>96</v>
      </c>
    </row>
    <row r="2" spans="1:8" s="22" customFormat="1" ht="19.149999999999999" customHeight="1">
      <c r="A2" s="24">
        <v>0</v>
      </c>
      <c r="B2" s="23"/>
      <c r="D2" s="21" t="s">
        <v>25</v>
      </c>
      <c r="E2" s="25" t="str">
        <f>IF('　入力シート'!C3="","",'　入力シート'!C3)</f>
        <v/>
      </c>
    </row>
    <row r="3" spans="1:8" s="9" customFormat="1">
      <c r="A3" s="22"/>
      <c r="E3" s="18"/>
    </row>
    <row r="4" spans="1:8" ht="19.5">
      <c r="A4" s="3"/>
      <c r="B4" s="576" t="s">
        <v>95</v>
      </c>
      <c r="C4" s="577"/>
      <c r="D4" s="577"/>
      <c r="E4" s="577"/>
    </row>
    <row r="5" spans="1:8" ht="10.15" customHeight="1">
      <c r="A5" s="3"/>
      <c r="B5" s="3"/>
      <c r="C5" s="8"/>
      <c r="D5" s="3"/>
      <c r="E5" s="3"/>
    </row>
    <row r="6" spans="1:8">
      <c r="A6" s="3"/>
      <c r="B6" s="51" t="s">
        <v>39</v>
      </c>
      <c r="C6" s="3"/>
      <c r="D6" s="3"/>
      <c r="E6" s="3"/>
    </row>
    <row r="7" spans="1:8" ht="14.45" customHeight="1" thickBot="1">
      <c r="A7" s="3"/>
      <c r="B7" s="7"/>
      <c r="C7" s="3"/>
      <c r="D7" s="3"/>
      <c r="E7" s="3"/>
    </row>
    <row r="8" spans="1:8">
      <c r="A8" s="3"/>
      <c r="B8" s="10" t="s">
        <v>10</v>
      </c>
      <c r="C8" s="571">
        <f>'　入力シート'!C4</f>
        <v>0</v>
      </c>
      <c r="D8" s="572"/>
      <c r="E8" s="573"/>
    </row>
    <row r="9" spans="1:8">
      <c r="A9" s="26">
        <v>1</v>
      </c>
      <c r="B9" s="11" t="s">
        <v>16</v>
      </c>
      <c r="C9" s="555">
        <f>'　入力シート'!C5:E5</f>
        <v>0</v>
      </c>
      <c r="D9" s="574"/>
      <c r="E9" s="575"/>
    </row>
    <row r="10" spans="1:8">
      <c r="A10" s="26"/>
      <c r="B10" s="12" t="s">
        <v>10</v>
      </c>
      <c r="C10" s="555">
        <f>'　入力シート'!C6:E6</f>
        <v>0</v>
      </c>
      <c r="D10" s="574"/>
      <c r="E10" s="575"/>
    </row>
    <row r="11" spans="1:8">
      <c r="A11" s="26">
        <v>2</v>
      </c>
      <c r="B11" s="11" t="s">
        <v>3</v>
      </c>
      <c r="C11" s="555">
        <f>'　入力シート'!C7:E7</f>
        <v>0</v>
      </c>
      <c r="D11" s="574"/>
      <c r="E11" s="575"/>
    </row>
    <row r="12" spans="1:8" ht="19.5">
      <c r="A12" s="26"/>
      <c r="B12" s="566" t="s">
        <v>14</v>
      </c>
      <c r="C12" s="16" t="s">
        <v>11</v>
      </c>
      <c r="D12" s="568">
        <f>'　入力シート'!D10:E10</f>
        <v>0</v>
      </c>
      <c r="E12" s="569"/>
    </row>
    <row r="13" spans="1:8" ht="19.5">
      <c r="A13" s="26">
        <v>3</v>
      </c>
      <c r="B13" s="567"/>
      <c r="C13" s="555">
        <f>'　入力シート'!C11:E11</f>
        <v>0</v>
      </c>
      <c r="D13" s="556"/>
      <c r="E13" s="557"/>
    </row>
    <row r="14" spans="1:8" ht="24">
      <c r="A14" s="26">
        <v>4</v>
      </c>
      <c r="B14" s="15" t="s">
        <v>17</v>
      </c>
      <c r="C14" s="555">
        <f>'　入力シート'!C12:E12</f>
        <v>0</v>
      </c>
      <c r="D14" s="556"/>
      <c r="E14" s="557"/>
    </row>
    <row r="15" spans="1:8" ht="19.5">
      <c r="A15" s="26">
        <v>5</v>
      </c>
      <c r="B15" s="12" t="s">
        <v>12</v>
      </c>
      <c r="C15" s="555">
        <f>'　入力シート'!C13:E13</f>
        <v>0</v>
      </c>
      <c r="D15" s="556"/>
      <c r="E15" s="557"/>
    </row>
    <row r="16" spans="1:8" ht="19.5">
      <c r="A16" s="3"/>
      <c r="B16" s="13" t="s">
        <v>15</v>
      </c>
      <c r="C16" s="555">
        <f>'　入力シート'!C14:E14</f>
        <v>0</v>
      </c>
      <c r="D16" s="556"/>
      <c r="E16" s="557"/>
      <c r="G16" s="137"/>
      <c r="H16" s="138"/>
    </row>
    <row r="17" spans="1:8" ht="20.25" thickBot="1">
      <c r="A17" s="3"/>
      <c r="B17" s="14" t="s">
        <v>13</v>
      </c>
      <c r="C17" s="558">
        <f>'　入力シート'!C15:E15</f>
        <v>0</v>
      </c>
      <c r="D17" s="559"/>
      <c r="E17" s="560"/>
      <c r="G17" s="139"/>
      <c r="H17" s="138"/>
    </row>
    <row r="18" spans="1:8" ht="9.75" customHeight="1">
      <c r="A18" s="3"/>
      <c r="B18" s="6"/>
      <c r="C18" s="4"/>
      <c r="D18" s="4"/>
      <c r="E18" s="4"/>
      <c r="G18" s="138"/>
      <c r="H18" s="138"/>
    </row>
    <row r="19" spans="1:8">
      <c r="A19" s="3"/>
      <c r="B19" s="51" t="s">
        <v>24</v>
      </c>
      <c r="C19" s="3"/>
      <c r="D19" s="3"/>
      <c r="E19" s="3"/>
      <c r="G19" s="138"/>
      <c r="H19" s="138"/>
    </row>
    <row r="20" spans="1:8" ht="8.4499999999999993" customHeight="1" thickBot="1">
      <c r="A20" s="3"/>
      <c r="B20" s="6"/>
      <c r="C20" s="4"/>
      <c r="D20" s="4"/>
      <c r="E20" s="4"/>
    </row>
    <row r="21" spans="1:8">
      <c r="A21" s="3"/>
      <c r="B21" s="561" t="s">
        <v>152</v>
      </c>
      <c r="C21" s="563" t="s">
        <v>144</v>
      </c>
      <c r="D21" s="564"/>
      <c r="E21" s="565"/>
    </row>
    <row r="22" spans="1:8" ht="19.5" thickBot="1">
      <c r="A22" s="74"/>
      <c r="B22" s="562"/>
      <c r="C22" s="327" t="s">
        <v>143</v>
      </c>
      <c r="D22" s="328" t="s">
        <v>151</v>
      </c>
      <c r="E22" s="344" t="s">
        <v>311</v>
      </c>
    </row>
    <row r="23" spans="1:8" ht="20.25" thickTop="1" thickBot="1">
      <c r="A23" s="326">
        <v>6</v>
      </c>
      <c r="B23" s="580"/>
      <c r="C23" s="318" t="s">
        <v>145</v>
      </c>
      <c r="D23" s="171"/>
      <c r="E23" s="335" t="s">
        <v>297</v>
      </c>
    </row>
    <row r="24" spans="1:8" s="131" customFormat="1" ht="19.5" thickTop="1">
      <c r="A24" s="326">
        <v>7</v>
      </c>
      <c r="B24" s="581"/>
      <c r="C24" s="319" t="s">
        <v>146</v>
      </c>
      <c r="D24" s="172">
        <f>様式２号_別添２_ほ場一覧兼補助申請額算定シート!E8</f>
        <v>0</v>
      </c>
      <c r="E24" s="589">
        <f>D24+D25+D26</f>
        <v>0</v>
      </c>
    </row>
    <row r="25" spans="1:8" s="131" customFormat="1">
      <c r="A25" s="326">
        <v>8</v>
      </c>
      <c r="B25" s="581"/>
      <c r="C25" s="320" t="s">
        <v>147</v>
      </c>
      <c r="D25" s="173">
        <f>様式２号_別添２_ほ場一覧兼補助申請額算定シート!E9</f>
        <v>0</v>
      </c>
      <c r="E25" s="589"/>
    </row>
    <row r="26" spans="1:8" s="131" customFormat="1" ht="19.5" thickBot="1">
      <c r="A26" s="326">
        <v>9</v>
      </c>
      <c r="B26" s="582"/>
      <c r="C26" s="321" t="s">
        <v>148</v>
      </c>
      <c r="D26" s="174">
        <f>様式２号_別添２_ほ場一覧兼補助申請額算定シート!E10</f>
        <v>0</v>
      </c>
      <c r="E26" s="590"/>
    </row>
    <row r="27" spans="1:8" ht="18" customHeight="1">
      <c r="B27" s="329" t="s">
        <v>149</v>
      </c>
      <c r="C27" s="330" t="s">
        <v>150</v>
      </c>
      <c r="D27" s="331" t="s">
        <v>294</v>
      </c>
      <c r="E27" s="332" t="s">
        <v>295</v>
      </c>
    </row>
    <row r="28" spans="1:8" ht="18" customHeight="1">
      <c r="A28" s="326">
        <v>10</v>
      </c>
      <c r="B28" s="140"/>
      <c r="C28" s="125"/>
      <c r="D28" s="142"/>
      <c r="E28" s="141"/>
    </row>
    <row r="29" spans="1:8" ht="22.9" customHeight="1">
      <c r="A29" s="326">
        <v>11</v>
      </c>
      <c r="B29" s="587" t="s">
        <v>22</v>
      </c>
      <c r="C29" s="333" t="s">
        <v>18</v>
      </c>
      <c r="D29" s="473"/>
      <c r="E29" s="474"/>
    </row>
    <row r="30" spans="1:8" ht="22.9" customHeight="1" thickBot="1">
      <c r="A30" s="326">
        <v>12</v>
      </c>
      <c r="B30" s="588"/>
      <c r="C30" s="334" t="s">
        <v>4</v>
      </c>
      <c r="D30" s="476"/>
      <c r="E30" s="477"/>
    </row>
    <row r="31" spans="1:8" ht="7.5" customHeight="1"/>
    <row r="32" spans="1:8">
      <c r="A32" s="3"/>
      <c r="B32" s="51" t="s">
        <v>23</v>
      </c>
      <c r="C32" s="3"/>
      <c r="D32" s="26" t="s">
        <v>140</v>
      </c>
      <c r="E32" s="3"/>
    </row>
    <row r="33" spans="1:9" ht="9.6" customHeight="1" thickBot="1">
      <c r="B33" s="5"/>
    </row>
    <row r="34" spans="1:9" s="111" customFormat="1" ht="19.899999999999999" customHeight="1" thickBot="1">
      <c r="A34" s="326"/>
      <c r="B34" s="38"/>
      <c r="C34" s="322" t="s">
        <v>135</v>
      </c>
      <c r="D34" s="323" t="s">
        <v>136</v>
      </c>
      <c r="E34" s="324" t="s">
        <v>137</v>
      </c>
    </row>
    <row r="35" spans="1:9" ht="19.899999999999999" customHeight="1" thickTop="1">
      <c r="A35" s="336">
        <v>13</v>
      </c>
      <c r="B35" s="38"/>
      <c r="C35" s="119"/>
      <c r="D35" s="148"/>
      <c r="E35" s="120"/>
    </row>
    <row r="36" spans="1:9" ht="19.899999999999999" customHeight="1">
      <c r="A36" s="336">
        <v>14</v>
      </c>
      <c r="B36" s="38"/>
      <c r="C36" s="121"/>
      <c r="D36" s="149"/>
      <c r="E36" s="122"/>
    </row>
    <row r="37" spans="1:9" ht="19.899999999999999" customHeight="1" thickBot="1">
      <c r="A37" s="336">
        <v>15</v>
      </c>
      <c r="B37" s="38"/>
      <c r="C37" s="378"/>
      <c r="D37" s="379"/>
      <c r="E37" s="376"/>
    </row>
    <row r="38" spans="1:9" s="374" customFormat="1" ht="19.899999999999999" customHeight="1" thickTop="1" thickBot="1">
      <c r="A38" s="336">
        <v>19</v>
      </c>
      <c r="B38" s="375"/>
      <c r="C38" s="380" t="s">
        <v>355</v>
      </c>
      <c r="D38" s="381">
        <f>SUM(D35:D37)</f>
        <v>0</v>
      </c>
      <c r="E38" s="377"/>
    </row>
    <row r="39" spans="1:9">
      <c r="C39" s="550"/>
      <c r="D39" s="550"/>
    </row>
    <row r="40" spans="1:9">
      <c r="A40" s="595" t="s">
        <v>321</v>
      </c>
      <c r="B40" s="517"/>
      <c r="C40" s="352"/>
      <c r="D40" s="3"/>
      <c r="E40" s="3"/>
    </row>
    <row r="41" spans="1:9" s="349" customFormat="1">
      <c r="A41" s="3"/>
      <c r="B41" s="51" t="s">
        <v>153</v>
      </c>
      <c r="C41" s="3"/>
      <c r="D41" s="3"/>
      <c r="E41" s="3"/>
    </row>
    <row r="42" spans="1:9" ht="9" customHeight="1" thickBot="1">
      <c r="A42" s="3"/>
      <c r="B42" s="8"/>
      <c r="C42" s="3"/>
      <c r="D42" s="3"/>
      <c r="E42" s="3"/>
    </row>
    <row r="43" spans="1:9" ht="18" customHeight="1">
      <c r="C43" s="591" t="s">
        <v>143</v>
      </c>
      <c r="D43" s="593" t="s">
        <v>309</v>
      </c>
      <c r="E43" s="585" t="s">
        <v>310</v>
      </c>
      <c r="G43" s="9"/>
      <c r="H43" s="9"/>
      <c r="I43" s="9"/>
    </row>
    <row r="44" spans="1:9" s="105" customFormat="1" ht="28.5" customHeight="1" thickBot="1">
      <c r="A44" s="326"/>
      <c r="C44" s="592"/>
      <c r="D44" s="594"/>
      <c r="E44" s="586"/>
      <c r="G44" s="9"/>
      <c r="H44" s="9"/>
      <c r="I44" s="9"/>
    </row>
    <row r="45" spans="1:9" ht="22.5" customHeight="1" thickTop="1">
      <c r="A45" s="326">
        <v>16</v>
      </c>
      <c r="C45" s="168" t="s">
        <v>147</v>
      </c>
      <c r="D45" s="144">
        <f>様式２号_別添２_ほ場一覧兼補助申請額算定シート!H9</f>
        <v>0</v>
      </c>
      <c r="E45" s="145">
        <f>様式２号_別添２_ほ場一覧兼補助申請額算定シート!I9</f>
        <v>0</v>
      </c>
      <c r="G45" s="9"/>
      <c r="H45" s="9"/>
      <c r="I45" s="9"/>
    </row>
    <row r="46" spans="1:9" ht="22.5" customHeight="1" thickBot="1">
      <c r="A46" s="326">
        <v>17</v>
      </c>
      <c r="C46" s="169" t="s">
        <v>154</v>
      </c>
      <c r="D46" s="37">
        <f>様式２号_別添２_ほ場一覧兼補助申請額算定シート!H10</f>
        <v>0</v>
      </c>
      <c r="E46" s="146">
        <f>様式２号_別添２_ほ場一覧兼補助申請額算定シート!I10</f>
        <v>0</v>
      </c>
      <c r="G46" s="9"/>
      <c r="H46" s="9"/>
      <c r="I46" s="9"/>
    </row>
    <row r="47" spans="1:9" ht="22.5" customHeight="1" thickBot="1">
      <c r="A47" s="326">
        <v>18</v>
      </c>
      <c r="C47" s="583" t="s">
        <v>156</v>
      </c>
      <c r="D47" s="584"/>
      <c r="E47" s="143">
        <f>E45+E46</f>
        <v>0</v>
      </c>
    </row>
    <row r="48" spans="1:9" ht="30.75" customHeight="1">
      <c r="C48" s="578" t="s">
        <v>382</v>
      </c>
      <c r="D48" s="578"/>
      <c r="E48" s="578"/>
    </row>
    <row r="49" spans="1:6" s="342" customFormat="1" ht="30.75" customHeight="1">
      <c r="A49" s="343"/>
      <c r="C49" s="579" t="s">
        <v>383</v>
      </c>
      <c r="D49" s="579"/>
      <c r="E49" s="579"/>
    </row>
    <row r="50" spans="1:6" s="419" customFormat="1" ht="19.5" thickBot="1">
      <c r="A50" s="417"/>
      <c r="B50" s="439" t="s">
        <v>405</v>
      </c>
      <c r="C50" s="418"/>
      <c r="D50" s="418"/>
      <c r="E50" s="418"/>
      <c r="F50" s="418"/>
    </row>
    <row r="51" spans="1:6" s="416" customFormat="1" ht="21" customHeight="1" thickBot="1">
      <c r="A51" s="415">
        <v>20</v>
      </c>
      <c r="B51" s="440" t="s">
        <v>403</v>
      </c>
      <c r="C51" s="441"/>
      <c r="D51" s="442" t="s">
        <v>404</v>
      </c>
      <c r="E51" s="443">
        <f>C51</f>
        <v>0</v>
      </c>
      <c r="F51" s="421"/>
    </row>
    <row r="53" spans="1:6" s="96" customFormat="1">
      <c r="A53" s="326"/>
    </row>
    <row r="54" spans="1:6" s="96" customFormat="1">
      <c r="A54" s="326"/>
    </row>
    <row r="55" spans="1:6" s="96" customFormat="1">
      <c r="A55" s="326"/>
    </row>
    <row r="56" spans="1:6" s="96" customFormat="1">
      <c r="A56" s="326"/>
    </row>
  </sheetData>
  <mergeCells count="28">
    <mergeCell ref="C48:E48"/>
    <mergeCell ref="C49:E49"/>
    <mergeCell ref="B23:B26"/>
    <mergeCell ref="C47:D47"/>
    <mergeCell ref="E43:E44"/>
    <mergeCell ref="D29:E29"/>
    <mergeCell ref="D30:E30"/>
    <mergeCell ref="B29:B30"/>
    <mergeCell ref="C39:D39"/>
    <mergeCell ref="E24:E26"/>
    <mergeCell ref="C43:C44"/>
    <mergeCell ref="D43:D44"/>
    <mergeCell ref="A40:B40"/>
    <mergeCell ref="B12:B13"/>
    <mergeCell ref="D12:E12"/>
    <mergeCell ref="C13:E13"/>
    <mergeCell ref="A1:B1"/>
    <mergeCell ref="C8:E8"/>
    <mergeCell ref="C9:E9"/>
    <mergeCell ref="C10:E10"/>
    <mergeCell ref="C11:E11"/>
    <mergeCell ref="B4:E4"/>
    <mergeCell ref="C14:E14"/>
    <mergeCell ref="C15:E15"/>
    <mergeCell ref="C16:E16"/>
    <mergeCell ref="C17:E17"/>
    <mergeCell ref="B21:B22"/>
    <mergeCell ref="C21:E21"/>
  </mergeCells>
  <phoneticPr fontId="1"/>
  <conditionalFormatting sqref="E2">
    <cfRule type="cellIs" dxfId="100" priority="12" operator="equal">
      <formula>""</formula>
    </cfRule>
  </conditionalFormatting>
  <conditionalFormatting sqref="E28 B23:B25 D29:E30 C35:D38 D23:D26">
    <cfRule type="cellIs" dxfId="99" priority="10" operator="equal">
      <formula>""</formula>
    </cfRule>
  </conditionalFormatting>
  <conditionalFormatting sqref="D28">
    <cfRule type="cellIs" dxfId="98" priority="9" operator="equal">
      <formula>""</formula>
    </cfRule>
  </conditionalFormatting>
  <conditionalFormatting sqref="E35:E37">
    <cfRule type="cellIs" dxfId="97" priority="6" operator="equal">
      <formula>""</formula>
    </cfRule>
  </conditionalFormatting>
  <conditionalFormatting sqref="B28">
    <cfRule type="cellIs" dxfId="96" priority="3" operator="equal">
      <formula>""</formula>
    </cfRule>
  </conditionalFormatting>
  <conditionalFormatting sqref="C28">
    <cfRule type="cellIs" dxfId="95" priority="2" operator="equal">
      <formula>""</formula>
    </cfRule>
  </conditionalFormatting>
  <conditionalFormatting sqref="C51 E51">
    <cfRule type="cellIs" dxfId="94" priority="1" operator="equal">
      <formula>""</formula>
    </cfRule>
  </conditionalFormatting>
  <pageMargins left="0.82677165354330717" right="0.23622047244094491" top="0.55118110236220474" bottom="0.55118110236220474" header="0" footer="0"/>
  <pageSetup paperSize="9" fitToHeight="0" orientation="portrait" r:id="rId1"/>
  <rowBreaks count="1" manualBreakCount="1">
    <brk id="3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8927" r:id="rId4" name="Check Box 15">
              <controlPr defaultSize="0" autoFill="0" autoLine="0" autoPict="0">
                <anchor moveWithCells="1">
                  <from>
                    <xdr:col>2</xdr:col>
                    <xdr:colOff>19050</xdr:colOff>
                    <xdr:row>35</xdr:row>
                    <xdr:rowOff>0</xdr:rowOff>
                  </from>
                  <to>
                    <xdr:col>2</xdr:col>
                    <xdr:colOff>1162050</xdr:colOff>
                    <xdr:row>36</xdr:row>
                    <xdr:rowOff>0</xdr:rowOff>
                  </to>
                </anchor>
              </controlPr>
            </control>
          </mc:Choice>
        </mc:AlternateContent>
        <mc:AlternateContent xmlns:mc="http://schemas.openxmlformats.org/markup-compatibility/2006">
          <mc:Choice Requires="x14">
            <control shapeId="38928" r:id="rId5" name="Check Box 16">
              <controlPr defaultSize="0" autoFill="0" autoLine="0" autoPict="0">
                <anchor moveWithCells="1">
                  <from>
                    <xdr:col>3</xdr:col>
                    <xdr:colOff>19050</xdr:colOff>
                    <xdr:row>51</xdr:row>
                    <xdr:rowOff>0</xdr:rowOff>
                  </from>
                  <to>
                    <xdr:col>4</xdr:col>
                    <xdr:colOff>28575</xdr:colOff>
                    <xdr:row>52</xdr:row>
                    <xdr:rowOff>85725</xdr:rowOff>
                  </to>
                </anchor>
              </controlPr>
            </control>
          </mc:Choice>
        </mc:AlternateContent>
        <mc:AlternateContent xmlns:mc="http://schemas.openxmlformats.org/markup-compatibility/2006">
          <mc:Choice Requires="x14">
            <control shapeId="38954" r:id="rId6" name="Check Box 42">
              <controlPr defaultSize="0" autoFill="0" autoLine="0" autoPict="0">
                <anchor moveWithCells="1">
                  <from>
                    <xdr:col>4</xdr:col>
                    <xdr:colOff>19050</xdr:colOff>
                    <xdr:row>49</xdr:row>
                    <xdr:rowOff>0</xdr:rowOff>
                  </from>
                  <to>
                    <xdr:col>4</xdr:col>
                    <xdr:colOff>1152525</xdr:colOff>
                    <xdr:row>50</xdr:row>
                    <xdr:rowOff>0</xdr:rowOff>
                  </to>
                </anchor>
              </controlPr>
            </control>
          </mc:Choice>
        </mc:AlternateContent>
        <mc:AlternateContent xmlns:mc="http://schemas.openxmlformats.org/markup-compatibility/2006">
          <mc:Choice Requires="x14">
            <control shapeId="38955" r:id="rId7" name="Check Box 43">
              <controlPr defaultSize="0" autoFill="0" autoLine="0" autoPict="0">
                <anchor moveWithCells="1">
                  <from>
                    <xdr:col>3</xdr:col>
                    <xdr:colOff>19050</xdr:colOff>
                    <xdr:row>49</xdr:row>
                    <xdr:rowOff>0</xdr:rowOff>
                  </from>
                  <to>
                    <xdr:col>3</xdr:col>
                    <xdr:colOff>1152525</xdr:colOff>
                    <xdr:row>50</xdr:row>
                    <xdr:rowOff>0</xdr:rowOff>
                  </to>
                </anchor>
              </controlPr>
            </control>
          </mc:Choice>
        </mc:AlternateContent>
        <mc:AlternateContent xmlns:mc="http://schemas.openxmlformats.org/markup-compatibility/2006">
          <mc:Choice Requires="x14">
            <control shapeId="38956" r:id="rId8" name="Check Box 44">
              <controlPr defaultSize="0" autoFill="0" autoLine="0" autoPict="0">
                <anchor moveWithCells="1">
                  <from>
                    <xdr:col>2</xdr:col>
                    <xdr:colOff>19050</xdr:colOff>
                    <xdr:row>49</xdr:row>
                    <xdr:rowOff>0</xdr:rowOff>
                  </from>
                  <to>
                    <xdr:col>2</xdr:col>
                    <xdr:colOff>1162050</xdr:colOff>
                    <xdr:row>50</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CE54F-990F-4372-821B-CACBDF43E33B}">
  <sheetPr>
    <pageSetUpPr fitToPage="1"/>
  </sheetPr>
  <dimension ref="A1:I50"/>
  <sheetViews>
    <sheetView showGridLines="0" topLeftCell="A46" workbookViewId="0">
      <selection activeCell="I43" sqref="I43"/>
    </sheetView>
  </sheetViews>
  <sheetFormatPr defaultRowHeight="18.75"/>
  <cols>
    <col min="1" max="1" width="4.625" style="270" customWidth="1"/>
    <col min="2" max="2" width="15.25" style="270" customWidth="1"/>
    <col min="3" max="3" width="21.125" style="270" customWidth="1"/>
    <col min="4" max="4" width="19.25" style="270" customWidth="1"/>
    <col min="5" max="5" width="21.125" style="270" customWidth="1"/>
    <col min="6" max="6" width="9.125" style="270" customWidth="1"/>
    <col min="7" max="16384" width="9" style="270"/>
  </cols>
  <sheetData>
    <row r="1" spans="1:8">
      <c r="A1" s="570" t="s">
        <v>99</v>
      </c>
      <c r="B1" s="570"/>
      <c r="E1" s="19" t="s">
        <v>96</v>
      </c>
    </row>
    <row r="2" spans="1:8" s="22" customFormat="1" ht="19.149999999999999" customHeight="1">
      <c r="A2" s="24">
        <v>0</v>
      </c>
      <c r="B2" s="23"/>
      <c r="D2" s="21" t="s">
        <v>25</v>
      </c>
      <c r="E2" s="25">
        <f>IF('　入力シート 記入例'!C3="","",'　入力シート 記入例'!C3)</f>
        <v>45437</v>
      </c>
    </row>
    <row r="3" spans="1:8" s="9" customFormat="1">
      <c r="E3" s="18"/>
    </row>
    <row r="4" spans="1:8" ht="19.5">
      <c r="A4" s="3"/>
      <c r="B4" s="576" t="s">
        <v>95</v>
      </c>
      <c r="C4" s="577"/>
      <c r="D4" s="577"/>
      <c r="E4" s="577"/>
    </row>
    <row r="5" spans="1:8" ht="10.15" customHeight="1">
      <c r="A5" s="3"/>
      <c r="B5" s="3"/>
      <c r="C5" s="8"/>
      <c r="D5" s="3"/>
      <c r="E5" s="3"/>
    </row>
    <row r="6" spans="1:8">
      <c r="A6" s="3"/>
      <c r="B6" s="51" t="s">
        <v>39</v>
      </c>
      <c r="C6" s="3"/>
      <c r="D6" s="3"/>
      <c r="E6" s="3"/>
    </row>
    <row r="7" spans="1:8" ht="14.45" customHeight="1" thickBot="1">
      <c r="A7" s="3"/>
      <c r="B7" s="7"/>
      <c r="C7" s="3"/>
      <c r="D7" s="3"/>
      <c r="E7" s="3"/>
    </row>
    <row r="8" spans="1:8">
      <c r="A8" s="3"/>
      <c r="B8" s="10" t="s">
        <v>10</v>
      </c>
      <c r="C8" s="571" t="str">
        <f>'　入力シート 記入例'!C4</f>
        <v>ｶﾌﾞｼｷｶﾞｲｼｬ　ﾐﾔｻﾞｷ</v>
      </c>
      <c r="D8" s="572"/>
      <c r="E8" s="573"/>
    </row>
    <row r="9" spans="1:8">
      <c r="A9" s="26">
        <v>1</v>
      </c>
      <c r="B9" s="11" t="s">
        <v>16</v>
      </c>
      <c r="C9" s="555" t="str">
        <f>'　入力シート 記入例'!C5</f>
        <v>株式会社　宮崎</v>
      </c>
      <c r="D9" s="574"/>
      <c r="E9" s="575"/>
    </row>
    <row r="10" spans="1:8">
      <c r="A10" s="26"/>
      <c r="B10" s="12" t="s">
        <v>10</v>
      </c>
      <c r="C10" s="555" t="str">
        <f>'　入力シート 記入例'!C6</f>
        <v>ﾐﾔｻﾞｷ　ﾀﾛｳ</v>
      </c>
      <c r="D10" s="574"/>
      <c r="E10" s="575"/>
    </row>
    <row r="11" spans="1:8">
      <c r="A11" s="26">
        <v>2</v>
      </c>
      <c r="B11" s="11" t="s">
        <v>3</v>
      </c>
      <c r="C11" s="555" t="str">
        <f>'　入力シート 記入例'!C7</f>
        <v>宮崎　太郎</v>
      </c>
      <c r="D11" s="574"/>
      <c r="E11" s="575"/>
    </row>
    <row r="12" spans="1:8" ht="19.5">
      <c r="A12" s="26"/>
      <c r="B12" s="566" t="s">
        <v>14</v>
      </c>
      <c r="C12" s="16" t="s">
        <v>11</v>
      </c>
      <c r="D12" s="568" t="str">
        <f>'　入力シート 記入例'!D10:E10</f>
        <v>880-0001</v>
      </c>
      <c r="E12" s="569"/>
    </row>
    <row r="13" spans="1:8" ht="19.5">
      <c r="A13" s="26">
        <v>3</v>
      </c>
      <c r="B13" s="567"/>
      <c r="C13" s="555" t="str">
        <f>'　入力シート 記入例'!C11:E11</f>
        <v>宮崎県宮崎市</v>
      </c>
      <c r="D13" s="556"/>
      <c r="E13" s="557"/>
    </row>
    <row r="14" spans="1:8" ht="24">
      <c r="A14" s="26">
        <v>4</v>
      </c>
      <c r="B14" s="15" t="s">
        <v>17</v>
      </c>
      <c r="C14" s="555" t="str">
        <f>'　入力シート 記入例'!C12:E12</f>
        <v>宮崎市橘通り</v>
      </c>
      <c r="D14" s="556"/>
      <c r="E14" s="557"/>
    </row>
    <row r="15" spans="1:8" ht="19.5">
      <c r="A15" s="26">
        <v>5</v>
      </c>
      <c r="B15" s="12" t="s">
        <v>12</v>
      </c>
      <c r="C15" s="555" t="str">
        <f>'　入力シート 記入例'!C13:E13</f>
        <v>0985-99-9999</v>
      </c>
      <c r="D15" s="556"/>
      <c r="E15" s="557"/>
    </row>
    <row r="16" spans="1:8" ht="19.5">
      <c r="A16" s="3"/>
      <c r="B16" s="13" t="s">
        <v>15</v>
      </c>
      <c r="C16" s="555" t="str">
        <f>'　入力シート 記入例'!C14:E14</f>
        <v>0985-11-1111</v>
      </c>
      <c r="D16" s="556"/>
      <c r="E16" s="557"/>
      <c r="G16" s="137"/>
      <c r="H16" s="138"/>
    </row>
    <row r="17" spans="1:8" ht="20.25" thickBot="1">
      <c r="A17" s="3"/>
      <c r="B17" s="14" t="s">
        <v>13</v>
      </c>
      <c r="C17" s="555" t="str">
        <f>'　入力シート 記入例'!C15:E15</f>
        <v>hanako-miyazaki@pref.miyazaki.lg.jp</v>
      </c>
      <c r="D17" s="556"/>
      <c r="E17" s="557"/>
      <c r="G17" s="139"/>
      <c r="H17" s="138"/>
    </row>
    <row r="18" spans="1:8" ht="9.75" customHeight="1">
      <c r="A18" s="3"/>
      <c r="B18" s="6"/>
      <c r="C18" s="4"/>
      <c r="D18" s="4"/>
      <c r="E18" s="4"/>
      <c r="G18" s="138"/>
      <c r="H18" s="138"/>
    </row>
    <row r="19" spans="1:8">
      <c r="A19" s="3"/>
      <c r="B19" s="51" t="s">
        <v>24</v>
      </c>
      <c r="C19" s="3"/>
      <c r="D19" s="3"/>
      <c r="E19" s="3"/>
      <c r="G19" s="138"/>
      <c r="H19" s="138"/>
    </row>
    <row r="20" spans="1:8" ht="8.4499999999999993" customHeight="1" thickBot="1">
      <c r="A20" s="3"/>
      <c r="B20" s="6"/>
      <c r="C20" s="4"/>
      <c r="D20" s="4"/>
      <c r="E20" s="4"/>
    </row>
    <row r="21" spans="1:8">
      <c r="A21" s="3"/>
      <c r="B21" s="561" t="s">
        <v>152</v>
      </c>
      <c r="C21" s="598" t="s">
        <v>144</v>
      </c>
      <c r="D21" s="599"/>
      <c r="E21" s="600"/>
    </row>
    <row r="22" spans="1:8" ht="19.5" thickBot="1">
      <c r="A22" s="74"/>
      <c r="B22" s="562"/>
      <c r="C22" s="327" t="s">
        <v>143</v>
      </c>
      <c r="D22" s="328" t="s">
        <v>151</v>
      </c>
      <c r="E22" s="344" t="s">
        <v>311</v>
      </c>
    </row>
    <row r="23" spans="1:8" ht="20.25" thickTop="1" thickBot="1">
      <c r="A23" s="326">
        <v>6</v>
      </c>
      <c r="B23" s="580">
        <v>500</v>
      </c>
      <c r="C23" s="134" t="s">
        <v>145</v>
      </c>
      <c r="D23" s="171">
        <v>10</v>
      </c>
      <c r="E23" s="335" t="s">
        <v>297</v>
      </c>
    </row>
    <row r="24" spans="1:8" ht="19.5" thickTop="1">
      <c r="A24" s="326">
        <v>7</v>
      </c>
      <c r="B24" s="581"/>
      <c r="C24" s="133" t="s">
        <v>146</v>
      </c>
      <c r="D24" s="173">
        <f>'様式２号_別添２_ほ場一覧兼補助申請額算定シート _記入例'!E8</f>
        <v>50.9</v>
      </c>
      <c r="E24" s="589">
        <f>D24+D25+D26</f>
        <v>696.59999999999991</v>
      </c>
    </row>
    <row r="25" spans="1:8">
      <c r="A25" s="326">
        <v>8</v>
      </c>
      <c r="B25" s="581"/>
      <c r="C25" s="136" t="s">
        <v>147</v>
      </c>
      <c r="D25" s="173">
        <f>'様式２号_別添２_ほ場一覧兼補助申請額算定シート _記入例'!E9</f>
        <v>317.34999999999997</v>
      </c>
      <c r="E25" s="589"/>
    </row>
    <row r="26" spans="1:8" ht="19.5" thickBot="1">
      <c r="A26" s="326">
        <v>9</v>
      </c>
      <c r="B26" s="582"/>
      <c r="C26" s="135" t="s">
        <v>148</v>
      </c>
      <c r="D26" s="174">
        <f>'様式２号_別添２_ほ場一覧兼補助申請額算定シート _記入例'!E10</f>
        <v>328.35</v>
      </c>
      <c r="E26" s="590"/>
    </row>
    <row r="27" spans="1:8" ht="18" customHeight="1">
      <c r="A27" s="326"/>
      <c r="B27" s="329" t="s">
        <v>149</v>
      </c>
      <c r="C27" s="330" t="s">
        <v>150</v>
      </c>
      <c r="D27" s="331" t="s">
        <v>294</v>
      </c>
      <c r="E27" s="332" t="s">
        <v>295</v>
      </c>
    </row>
    <row r="28" spans="1:8" ht="18" customHeight="1">
      <c r="A28" s="326">
        <v>10</v>
      </c>
      <c r="B28" s="373">
        <v>45356</v>
      </c>
      <c r="C28" s="125" t="s">
        <v>318</v>
      </c>
      <c r="D28" s="372" t="s">
        <v>343</v>
      </c>
      <c r="E28" s="371">
        <v>45726</v>
      </c>
    </row>
    <row r="29" spans="1:8" ht="22.9" customHeight="1">
      <c r="A29" s="326">
        <v>11</v>
      </c>
      <c r="B29" s="587" t="s">
        <v>22</v>
      </c>
      <c r="C29" s="333" t="s">
        <v>18</v>
      </c>
      <c r="D29" s="473" t="s">
        <v>319</v>
      </c>
      <c r="E29" s="474"/>
    </row>
    <row r="30" spans="1:8" ht="22.9" customHeight="1" thickBot="1">
      <c r="A30" s="326">
        <v>12</v>
      </c>
      <c r="B30" s="588"/>
      <c r="C30" s="334" t="s">
        <v>4</v>
      </c>
      <c r="D30" s="476" t="s">
        <v>320</v>
      </c>
      <c r="E30" s="477"/>
    </row>
    <row r="31" spans="1:8" ht="7.5" customHeight="1">
      <c r="A31" s="326"/>
    </row>
    <row r="32" spans="1:8">
      <c r="A32" s="3"/>
      <c r="B32" s="51" t="s">
        <v>23</v>
      </c>
      <c r="C32" s="3"/>
      <c r="D32" s="26" t="s">
        <v>140</v>
      </c>
      <c r="E32" s="3"/>
    </row>
    <row r="33" spans="1:9" ht="9.6" customHeight="1" thickBot="1">
      <c r="A33" s="326"/>
      <c r="B33" s="268"/>
    </row>
    <row r="34" spans="1:9" ht="19.899999999999999" customHeight="1" thickBot="1">
      <c r="A34" s="326"/>
      <c r="B34" s="38"/>
      <c r="C34" s="117" t="s">
        <v>135</v>
      </c>
      <c r="D34" s="147" t="s">
        <v>136</v>
      </c>
      <c r="E34" s="118" t="s">
        <v>137</v>
      </c>
    </row>
    <row r="35" spans="1:9" ht="19.899999999999999" customHeight="1" thickTop="1">
      <c r="A35" s="336">
        <v>13</v>
      </c>
      <c r="B35" s="38"/>
      <c r="C35" s="119" t="s">
        <v>312</v>
      </c>
      <c r="D35" s="148" t="s">
        <v>138</v>
      </c>
      <c r="E35" s="120" t="s">
        <v>139</v>
      </c>
    </row>
    <row r="36" spans="1:9" ht="19.899999999999999" customHeight="1">
      <c r="A36" s="336">
        <v>14</v>
      </c>
      <c r="B36" s="38"/>
      <c r="C36" s="121"/>
      <c r="D36" s="149"/>
      <c r="E36" s="122"/>
    </row>
    <row r="37" spans="1:9" ht="19.899999999999999" customHeight="1" thickBot="1">
      <c r="A37" s="336">
        <v>15</v>
      </c>
      <c r="B37" s="38"/>
      <c r="C37" s="123"/>
      <c r="D37" s="150"/>
      <c r="E37" s="124"/>
    </row>
    <row r="38" spans="1:9">
      <c r="A38" s="326"/>
      <c r="C38" s="601"/>
      <c r="D38" s="550"/>
    </row>
    <row r="39" spans="1:9" s="349" customFormat="1">
      <c r="A39" s="595" t="s">
        <v>321</v>
      </c>
      <c r="B39" s="597"/>
      <c r="C39" s="3"/>
      <c r="D39" s="3"/>
      <c r="E39" s="3"/>
    </row>
    <row r="40" spans="1:9">
      <c r="A40" s="3"/>
      <c r="B40" s="51" t="s">
        <v>153</v>
      </c>
      <c r="C40" s="3"/>
      <c r="D40" s="3"/>
      <c r="E40" s="3"/>
    </row>
    <row r="41" spans="1:9" ht="9" customHeight="1" thickBot="1">
      <c r="A41" s="3"/>
      <c r="B41" s="8"/>
      <c r="C41" s="3"/>
      <c r="D41" s="3"/>
      <c r="E41" s="3"/>
    </row>
    <row r="42" spans="1:9" ht="18" customHeight="1">
      <c r="A42" s="326"/>
      <c r="C42" s="591" t="s">
        <v>143</v>
      </c>
      <c r="D42" s="359" t="s">
        <v>335</v>
      </c>
      <c r="E42" s="585" t="s">
        <v>310</v>
      </c>
      <c r="G42" s="9"/>
      <c r="H42" s="9"/>
      <c r="I42" s="9"/>
    </row>
    <row r="43" spans="1:9" ht="27" customHeight="1" thickBot="1">
      <c r="A43" s="326"/>
      <c r="C43" s="592"/>
      <c r="D43" s="370" t="s">
        <v>336</v>
      </c>
      <c r="E43" s="586"/>
      <c r="G43" s="9"/>
      <c r="H43" s="9"/>
      <c r="I43" s="9"/>
    </row>
    <row r="44" spans="1:9" ht="22.5" customHeight="1" thickTop="1">
      <c r="A44" s="326">
        <v>16</v>
      </c>
      <c r="C44" s="168" t="s">
        <v>147</v>
      </c>
      <c r="D44" s="144">
        <f>'様式２号_別添２_ほ場一覧兼補助申請額算定シート _記入例'!H9</f>
        <v>317.3</v>
      </c>
      <c r="E44" s="145">
        <f>'様式２号_別添２_ほ場一覧兼補助申請額算定シート _記入例'!I9</f>
        <v>634600</v>
      </c>
      <c r="G44" s="9"/>
      <c r="H44" s="9"/>
      <c r="I44" s="9"/>
    </row>
    <row r="45" spans="1:9" ht="22.5" customHeight="1" thickBot="1">
      <c r="A45" s="326">
        <v>17</v>
      </c>
      <c r="C45" s="169" t="s">
        <v>154</v>
      </c>
      <c r="D45" s="37">
        <f>'様式２号_別添２_ほ場一覧兼補助申請額算定シート _記入例'!H10</f>
        <v>283.10000000000002</v>
      </c>
      <c r="E45" s="146">
        <f>'様式２号_別添２_ほ場一覧兼補助申請額算定シート _記入例'!I10</f>
        <v>283100</v>
      </c>
      <c r="G45" s="9"/>
      <c r="H45" s="9"/>
      <c r="I45" s="9"/>
    </row>
    <row r="46" spans="1:9" ht="22.5" customHeight="1" thickBot="1">
      <c r="A46" s="326">
        <v>18</v>
      </c>
      <c r="C46" s="583" t="s">
        <v>156</v>
      </c>
      <c r="D46" s="584"/>
      <c r="E46" s="143">
        <f>E44+E45</f>
        <v>917700</v>
      </c>
    </row>
    <row r="47" spans="1:9" s="342" customFormat="1" ht="30.75" customHeight="1">
      <c r="A47" s="343"/>
      <c r="C47" s="602" t="s">
        <v>333</v>
      </c>
      <c r="D47" s="578"/>
      <c r="E47" s="578"/>
    </row>
    <row r="48" spans="1:9" s="342" customFormat="1" ht="30.75" customHeight="1">
      <c r="A48" s="343"/>
      <c r="C48" s="596" t="s">
        <v>334</v>
      </c>
      <c r="D48" s="579"/>
      <c r="E48" s="579"/>
    </row>
    <row r="49" spans="1:6" s="419" customFormat="1" ht="19.5" thickBot="1">
      <c r="A49" s="417"/>
      <c r="B49" s="439" t="s">
        <v>402</v>
      </c>
      <c r="C49" s="418"/>
      <c r="D49" s="418"/>
      <c r="E49" s="418"/>
      <c r="F49" s="418"/>
    </row>
    <row r="50" spans="1:6" s="416" customFormat="1" ht="21" customHeight="1" thickBot="1">
      <c r="A50" s="415">
        <v>20</v>
      </c>
      <c r="B50" s="440" t="s">
        <v>403</v>
      </c>
      <c r="C50" s="441">
        <v>850000</v>
      </c>
      <c r="D50" s="442" t="s">
        <v>404</v>
      </c>
      <c r="E50" s="420">
        <f>C50</f>
        <v>850000</v>
      </c>
      <c r="F50" s="421"/>
    </row>
  </sheetData>
  <mergeCells count="27">
    <mergeCell ref="C16:E16"/>
    <mergeCell ref="A1:B1"/>
    <mergeCell ref="B4:E4"/>
    <mergeCell ref="C8:E8"/>
    <mergeCell ref="C9:E9"/>
    <mergeCell ref="C10:E10"/>
    <mergeCell ref="C11:E11"/>
    <mergeCell ref="B12:B13"/>
    <mergeCell ref="D12:E12"/>
    <mergeCell ref="C13:E13"/>
    <mergeCell ref="C14:E14"/>
    <mergeCell ref="C15:E15"/>
    <mergeCell ref="C48:E48"/>
    <mergeCell ref="A39:B39"/>
    <mergeCell ref="C17:E17"/>
    <mergeCell ref="B21:B22"/>
    <mergeCell ref="B23:B26"/>
    <mergeCell ref="B29:B30"/>
    <mergeCell ref="D29:E29"/>
    <mergeCell ref="D30:E30"/>
    <mergeCell ref="C21:E21"/>
    <mergeCell ref="E24:E26"/>
    <mergeCell ref="C38:D38"/>
    <mergeCell ref="E42:E43"/>
    <mergeCell ref="C46:D46"/>
    <mergeCell ref="C42:C43"/>
    <mergeCell ref="C47:E47"/>
  </mergeCells>
  <phoneticPr fontId="1"/>
  <conditionalFormatting sqref="E2">
    <cfRule type="cellIs" dxfId="93" priority="7" operator="equal">
      <formula>""</formula>
    </cfRule>
  </conditionalFormatting>
  <conditionalFormatting sqref="E28 B23:B25 D29:E30 C35:D37 D23:D26">
    <cfRule type="cellIs" dxfId="92" priority="6" operator="equal">
      <formula>""</formula>
    </cfRule>
  </conditionalFormatting>
  <conditionalFormatting sqref="D28">
    <cfRule type="cellIs" dxfId="91" priority="5" operator="equal">
      <formula>""</formula>
    </cfRule>
  </conditionalFormatting>
  <conditionalFormatting sqref="E35:E37">
    <cfRule type="cellIs" dxfId="90" priority="4" operator="equal">
      <formula>""</formula>
    </cfRule>
  </conditionalFormatting>
  <conditionalFormatting sqref="B28">
    <cfRule type="cellIs" dxfId="89" priority="3" operator="equal">
      <formula>""</formula>
    </cfRule>
  </conditionalFormatting>
  <conditionalFormatting sqref="C28">
    <cfRule type="cellIs" dxfId="88" priority="2" operator="equal">
      <formula>""</formula>
    </cfRule>
  </conditionalFormatting>
  <conditionalFormatting sqref="C50 E50">
    <cfRule type="cellIs" dxfId="87" priority="1" operator="equal">
      <formula>""</formula>
    </cfRule>
  </conditionalFormatting>
  <pageMargins left="0.82677165354330717" right="0.23622047244094491" top="0.55118110236220474" bottom="0.55118110236220474" header="0" footer="0"/>
  <pageSetup paperSize="9" scale="81" fitToHeight="0" orientation="landscape" r:id="rId1"/>
  <rowBreaks count="1" manualBreakCount="1">
    <brk id="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9553" r:id="rId4" name="Check Box 1">
              <controlPr defaultSize="0" autoFill="0" autoLine="0" autoPict="0">
                <anchor moveWithCells="1">
                  <from>
                    <xdr:col>2</xdr:col>
                    <xdr:colOff>19050</xdr:colOff>
                    <xdr:row>35</xdr:row>
                    <xdr:rowOff>0</xdr:rowOff>
                  </from>
                  <to>
                    <xdr:col>2</xdr:col>
                    <xdr:colOff>1162050</xdr:colOff>
                    <xdr:row>36</xdr:row>
                    <xdr:rowOff>0</xdr:rowOff>
                  </to>
                </anchor>
              </controlPr>
            </control>
          </mc:Choice>
        </mc:AlternateContent>
        <mc:AlternateContent xmlns:mc="http://schemas.openxmlformats.org/markup-compatibility/2006">
          <mc:Choice Requires="x14">
            <control shapeId="279554" r:id="rId5" name="Check Box 2">
              <controlPr defaultSize="0" autoFill="0" autoLine="0" autoPict="0">
                <anchor moveWithCells="1">
                  <from>
                    <xdr:col>3</xdr:col>
                    <xdr:colOff>19050</xdr:colOff>
                    <xdr:row>51</xdr:row>
                    <xdr:rowOff>0</xdr:rowOff>
                  </from>
                  <to>
                    <xdr:col>4</xdr:col>
                    <xdr:colOff>28575</xdr:colOff>
                    <xdr:row>52</xdr:row>
                    <xdr:rowOff>85725</xdr:rowOff>
                  </to>
                </anchor>
              </controlPr>
            </control>
          </mc:Choice>
        </mc:AlternateContent>
        <mc:AlternateContent xmlns:mc="http://schemas.openxmlformats.org/markup-compatibility/2006">
          <mc:Choice Requires="x14">
            <control shapeId="279562" r:id="rId6" name="Check Box 10">
              <controlPr defaultSize="0" autoFill="0" autoLine="0" autoPict="0">
                <anchor moveWithCells="1">
                  <from>
                    <xdr:col>4</xdr:col>
                    <xdr:colOff>19050</xdr:colOff>
                    <xdr:row>48</xdr:row>
                    <xdr:rowOff>0</xdr:rowOff>
                  </from>
                  <to>
                    <xdr:col>4</xdr:col>
                    <xdr:colOff>1152525</xdr:colOff>
                    <xdr:row>49</xdr:row>
                    <xdr:rowOff>0</xdr:rowOff>
                  </to>
                </anchor>
              </controlPr>
            </control>
          </mc:Choice>
        </mc:AlternateContent>
        <mc:AlternateContent xmlns:mc="http://schemas.openxmlformats.org/markup-compatibility/2006">
          <mc:Choice Requires="x14">
            <control shapeId="279563" r:id="rId7" name="Check Box 11">
              <controlPr defaultSize="0" autoFill="0" autoLine="0" autoPict="0">
                <anchor moveWithCells="1">
                  <from>
                    <xdr:col>3</xdr:col>
                    <xdr:colOff>19050</xdr:colOff>
                    <xdr:row>48</xdr:row>
                    <xdr:rowOff>0</xdr:rowOff>
                  </from>
                  <to>
                    <xdr:col>3</xdr:col>
                    <xdr:colOff>1152525</xdr:colOff>
                    <xdr:row>49</xdr:row>
                    <xdr:rowOff>0</xdr:rowOff>
                  </to>
                </anchor>
              </controlPr>
            </control>
          </mc:Choice>
        </mc:AlternateContent>
        <mc:AlternateContent xmlns:mc="http://schemas.openxmlformats.org/markup-compatibility/2006">
          <mc:Choice Requires="x14">
            <control shapeId="279564" r:id="rId8" name="Check Box 12">
              <controlPr defaultSize="0" autoFill="0" autoLine="0" autoPict="0">
                <anchor moveWithCells="1">
                  <from>
                    <xdr:col>2</xdr:col>
                    <xdr:colOff>19050</xdr:colOff>
                    <xdr:row>48</xdr:row>
                    <xdr:rowOff>0</xdr:rowOff>
                  </from>
                  <to>
                    <xdr:col>2</xdr:col>
                    <xdr:colOff>1162050</xdr:colOff>
                    <xdr:row>49</xdr:row>
                    <xdr:rowOff>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CC99"/>
    <pageSetUpPr fitToPage="1"/>
  </sheetPr>
  <dimension ref="A1:AB30"/>
  <sheetViews>
    <sheetView showGridLines="0" view="pageBreakPreview" topLeftCell="A7" zoomScale="86" zoomScaleNormal="100" zoomScaleSheetLayoutView="86" workbookViewId="0">
      <selection activeCell="L10" sqref="L10"/>
    </sheetView>
  </sheetViews>
  <sheetFormatPr defaultRowHeight="13.5"/>
  <cols>
    <col min="1" max="1" width="1.625" style="20" customWidth="1"/>
    <col min="2" max="2" width="9.625" style="20" customWidth="1"/>
    <col min="3" max="3" width="10.5" style="20" customWidth="1"/>
    <col min="4" max="4" width="20.5" style="20" customWidth="1"/>
    <col min="5" max="5" width="8.625" style="20" customWidth="1"/>
    <col min="6" max="6" width="9.625" style="20" customWidth="1"/>
    <col min="7" max="7" width="14.625" style="20" customWidth="1"/>
    <col min="8" max="8" width="9" style="109" customWidth="1"/>
    <col min="9" max="9" width="11.875" style="132" customWidth="1"/>
    <col min="10" max="11" width="11.875" style="274" customWidth="1"/>
    <col min="12" max="12" width="8.875" style="217" customWidth="1"/>
    <col min="13" max="13" width="14.75" style="20" customWidth="1"/>
    <col min="14" max="14" width="1.625" style="20" customWidth="1"/>
    <col min="15" max="17" width="10" style="221" customWidth="1"/>
    <col min="18" max="19" width="11.5" style="74" customWidth="1"/>
    <col min="20" max="21" width="10" style="221" customWidth="1"/>
    <col min="22" max="22" width="11.5" style="74" customWidth="1"/>
    <col min="23" max="23" width="8.875" style="221" customWidth="1"/>
    <col min="24" max="24" width="10.75" style="74" customWidth="1"/>
    <col min="25" max="25" width="9" style="20"/>
    <col min="26" max="26" width="12.75" style="20" customWidth="1"/>
    <col min="27" max="27" width="11.625" style="217" customWidth="1"/>
    <col min="28" max="28" width="9" style="74"/>
    <col min="29" max="16384" width="9" style="20"/>
  </cols>
  <sheetData>
    <row r="1" spans="1:28" ht="18.75">
      <c r="A1" s="68"/>
      <c r="B1" s="623" t="s">
        <v>179</v>
      </c>
      <c r="C1" s="624"/>
      <c r="D1" s="23"/>
      <c r="H1" s="625" t="s">
        <v>96</v>
      </c>
      <c r="I1" s="625"/>
      <c r="J1" s="625"/>
      <c r="K1" s="625"/>
      <c r="L1" s="625"/>
      <c r="M1" s="515"/>
      <c r="O1" s="219"/>
      <c r="P1" s="219"/>
      <c r="Q1" s="219"/>
      <c r="T1" s="219"/>
      <c r="U1" s="219"/>
      <c r="W1" s="219"/>
    </row>
    <row r="2" spans="1:28" ht="20.100000000000001" customHeight="1">
      <c r="A2" s="68"/>
    </row>
    <row r="3" spans="1:28" ht="24.95" customHeight="1">
      <c r="C3" s="107"/>
      <c r="D3" s="170" t="s">
        <v>195</v>
      </c>
      <c r="E3" s="106"/>
      <c r="F3" s="106"/>
      <c r="H3" s="20"/>
      <c r="M3" s="106"/>
    </row>
    <row r="4" spans="1:28" ht="27" customHeight="1">
      <c r="B4" s="107"/>
      <c r="C4" s="107"/>
      <c r="D4" s="107"/>
      <c r="E4" s="106"/>
      <c r="F4" s="107"/>
      <c r="G4" s="107"/>
      <c r="H4" s="107"/>
      <c r="I4" s="107"/>
      <c r="J4" s="107"/>
      <c r="K4" s="107"/>
      <c r="L4" s="107"/>
      <c r="M4" s="107"/>
      <c r="O4" s="107"/>
      <c r="P4" s="107"/>
      <c r="Q4" s="107"/>
      <c r="T4" s="107"/>
      <c r="U4" s="107"/>
      <c r="W4" s="107"/>
    </row>
    <row r="5" spans="1:28" ht="27.75" customHeight="1">
      <c r="B5" s="78" t="s">
        <v>322</v>
      </c>
      <c r="C5" s="626">
        <f>'　入力シート'!C5:E5</f>
        <v>0</v>
      </c>
      <c r="D5" s="627"/>
      <c r="E5" s="79" t="s">
        <v>56</v>
      </c>
      <c r="F5" s="603">
        <f>'　入力シート'!C7</f>
        <v>0</v>
      </c>
      <c r="G5" s="603"/>
      <c r="H5" s="108"/>
      <c r="I5" s="108"/>
      <c r="J5" s="108"/>
      <c r="K5" s="108"/>
      <c r="L5" s="108"/>
      <c r="O5" s="108"/>
      <c r="P5" s="108"/>
      <c r="Q5" s="108"/>
      <c r="T5" s="108"/>
      <c r="U5" s="108"/>
      <c r="W5" s="108"/>
    </row>
    <row r="6" spans="1:28" s="126" customFormat="1" ht="27.75" customHeight="1">
      <c r="B6" s="156" t="s">
        <v>186</v>
      </c>
      <c r="C6" s="127"/>
      <c r="D6" s="127"/>
      <c r="E6" s="128"/>
      <c r="F6" s="127"/>
      <c r="G6" s="108"/>
      <c r="H6" s="108"/>
      <c r="I6" s="108"/>
      <c r="J6" s="108"/>
      <c r="K6" s="108"/>
      <c r="L6" s="108"/>
      <c r="O6" s="108"/>
      <c r="P6" s="108"/>
      <c r="Q6" s="108"/>
      <c r="R6" s="74"/>
      <c r="S6" s="74"/>
      <c r="T6" s="108"/>
      <c r="U6" s="108"/>
      <c r="V6" s="74"/>
      <c r="W6" s="108"/>
      <c r="X6" s="74"/>
      <c r="AA6" s="217"/>
      <c r="AB6" s="74"/>
    </row>
    <row r="7" spans="1:28" s="126" customFormat="1" ht="30" customHeight="1" thickBot="1">
      <c r="B7" s="628" t="s">
        <v>58</v>
      </c>
      <c r="C7" s="629"/>
      <c r="D7" s="80"/>
      <c r="E7" s="406">
        <f>SUM(E8:E10)</f>
        <v>0</v>
      </c>
      <c r="F7" s="81"/>
      <c r="G7" s="163" t="s">
        <v>194</v>
      </c>
      <c r="H7" s="159"/>
      <c r="I7" s="159"/>
      <c r="J7" s="277"/>
      <c r="K7" s="277"/>
      <c r="L7" s="81"/>
      <c r="M7" s="81"/>
      <c r="O7" s="81"/>
      <c r="P7" s="81"/>
      <c r="Q7" s="81"/>
      <c r="R7" s="74"/>
      <c r="S7" s="74"/>
      <c r="T7" s="81"/>
      <c r="U7" s="81"/>
      <c r="V7" s="74"/>
      <c r="W7" s="81"/>
      <c r="X7" s="74"/>
      <c r="AA7" s="217"/>
      <c r="AB7" s="74"/>
    </row>
    <row r="8" spans="1:28" s="126" customFormat="1" ht="30" customHeight="1" thickBot="1">
      <c r="B8" s="630"/>
      <c r="C8" s="632" t="s">
        <v>187</v>
      </c>
      <c r="D8" s="633"/>
      <c r="E8" s="407">
        <f>SUMIFS(E$15:E$29,F$15:F$29,"１年目完")</f>
        <v>0</v>
      </c>
      <c r="F8" s="81"/>
      <c r="G8" s="165" t="s">
        <v>185</v>
      </c>
      <c r="H8" s="166" t="s">
        <v>192</v>
      </c>
      <c r="I8" s="167" t="s">
        <v>193</v>
      </c>
      <c r="J8" s="278"/>
      <c r="K8" s="278"/>
      <c r="L8" s="81"/>
      <c r="M8" s="81"/>
      <c r="O8" s="608" t="s">
        <v>300</v>
      </c>
      <c r="P8" s="609"/>
      <c r="Q8" s="609"/>
      <c r="R8" s="609"/>
      <c r="S8" s="609"/>
      <c r="T8" s="609"/>
      <c r="U8" s="609"/>
      <c r="V8" s="609"/>
      <c r="W8" s="609"/>
      <c r="X8" s="464"/>
      <c r="AA8" s="217"/>
      <c r="AB8" s="74"/>
    </row>
    <row r="9" spans="1:28" s="126" customFormat="1" ht="30" customHeight="1" thickTop="1">
      <c r="B9" s="630"/>
      <c r="C9" s="632" t="s">
        <v>188</v>
      </c>
      <c r="D9" s="633"/>
      <c r="E9" s="407">
        <f>SUMIFS(E$15:E$29,F$15:F$29,"２年目完")</f>
        <v>0</v>
      </c>
      <c r="F9" s="81"/>
      <c r="G9" s="160" t="s">
        <v>190</v>
      </c>
      <c r="H9" s="158">
        <f>ROUNDDOWN(SUMIFS(E15:E29,F15:F29,"２年目完",T15:T29,"◎"),1)</f>
        <v>0</v>
      </c>
      <c r="I9" s="164">
        <f>ROUNDDOWN(20000*H9/10,0)</f>
        <v>0</v>
      </c>
      <c r="J9" s="636" t="s">
        <v>376</v>
      </c>
      <c r="K9" s="637"/>
      <c r="L9" s="81"/>
      <c r="M9" s="81"/>
      <c r="O9" s="604" t="s">
        <v>268</v>
      </c>
      <c r="P9" s="605"/>
      <c r="Q9" s="605"/>
      <c r="R9" s="605"/>
      <c r="S9" s="605"/>
      <c r="T9" s="605"/>
      <c r="U9" s="605"/>
      <c r="V9" s="605"/>
      <c r="W9" s="605"/>
      <c r="X9" s="605"/>
      <c r="AA9" s="217"/>
      <c r="AB9" s="74"/>
    </row>
    <row r="10" spans="1:28" s="126" customFormat="1" ht="30" customHeight="1" thickBot="1">
      <c r="B10" s="631"/>
      <c r="C10" s="634" t="s">
        <v>189</v>
      </c>
      <c r="D10" s="635"/>
      <c r="E10" s="408">
        <f>SUMIFS(E$15:E$29,F$15:F$29,"３年目完")</f>
        <v>0</v>
      </c>
      <c r="F10" s="81"/>
      <c r="G10" s="161" t="s">
        <v>191</v>
      </c>
      <c r="H10" s="157">
        <f>ROUNDDOWN(SUMIFS(E15:E29,F15:F29,"３年目完",X15:X29,"◎"),1)</f>
        <v>0</v>
      </c>
      <c r="I10" s="162">
        <f>ROUNDDOWN(10000*H10/10,0)</f>
        <v>0</v>
      </c>
      <c r="J10" s="638"/>
      <c r="K10" s="637"/>
      <c r="L10" s="81"/>
      <c r="M10" s="81"/>
      <c r="O10" s="221"/>
      <c r="P10" s="221"/>
      <c r="Q10" s="221"/>
      <c r="R10" s="74"/>
      <c r="S10" s="74"/>
      <c r="T10" s="221"/>
      <c r="U10" s="221"/>
      <c r="V10" s="74"/>
      <c r="W10" s="221"/>
      <c r="X10" s="74"/>
      <c r="AA10" s="217"/>
      <c r="AB10" s="74"/>
    </row>
    <row r="11" spans="1:28" ht="20.100000000000001" customHeight="1">
      <c r="O11" s="524"/>
      <c r="P11" s="524"/>
      <c r="Q11" s="524"/>
      <c r="R11" s="220" t="s">
        <v>242</v>
      </c>
      <c r="S11" s="220" t="s">
        <v>243</v>
      </c>
      <c r="T11" s="220"/>
      <c r="U11" s="220" t="s">
        <v>244</v>
      </c>
      <c r="V11" s="220" t="s">
        <v>245</v>
      </c>
      <c r="W11" s="220" t="s">
        <v>249</v>
      </c>
    </row>
    <row r="12" spans="1:28" s="221" customFormat="1" ht="20.100000000000001" customHeight="1">
      <c r="J12" s="274"/>
      <c r="K12" s="274"/>
      <c r="O12" s="222"/>
      <c r="P12" s="222"/>
      <c r="Q12" s="223"/>
      <c r="R12" s="643" t="s">
        <v>250</v>
      </c>
      <c r="S12" s="643"/>
      <c r="T12" s="643"/>
      <c r="U12" s="643" t="s">
        <v>251</v>
      </c>
      <c r="V12" s="643"/>
      <c r="W12" s="643"/>
      <c r="X12" s="643"/>
      <c r="AB12" s="74"/>
    </row>
    <row r="13" spans="1:28" ht="25.5" customHeight="1">
      <c r="B13" s="639" t="s">
        <v>57</v>
      </c>
      <c r="C13" s="612" t="s">
        <v>269</v>
      </c>
      <c r="D13" s="613"/>
      <c r="E13" s="616" t="s">
        <v>371</v>
      </c>
      <c r="F13" s="618" t="s">
        <v>358</v>
      </c>
      <c r="G13" s="618"/>
      <c r="H13" s="620" t="s">
        <v>183</v>
      </c>
      <c r="I13" s="621"/>
      <c r="J13" s="621"/>
      <c r="K13" s="622"/>
      <c r="L13" s="606" t="s">
        <v>231</v>
      </c>
      <c r="M13" s="607"/>
      <c r="N13" s="274"/>
      <c r="O13" s="610" t="s">
        <v>252</v>
      </c>
      <c r="P13" s="611"/>
      <c r="Q13" s="457"/>
      <c r="R13" s="272" t="s">
        <v>237</v>
      </c>
      <c r="S13" s="272" t="s">
        <v>238</v>
      </c>
      <c r="T13" s="641" t="s">
        <v>314</v>
      </c>
      <c r="U13" s="272" t="s">
        <v>246</v>
      </c>
      <c r="V13" s="272" t="s">
        <v>247</v>
      </c>
      <c r="W13" s="272" t="s">
        <v>248</v>
      </c>
      <c r="X13" s="641" t="s">
        <v>315</v>
      </c>
      <c r="Y13" s="245"/>
    </row>
    <row r="14" spans="1:28" ht="74.25" customHeight="1" thickBot="1">
      <c r="B14" s="640"/>
      <c r="C14" s="614"/>
      <c r="D14" s="615"/>
      <c r="E14" s="617"/>
      <c r="F14" s="275" t="s">
        <v>341</v>
      </c>
      <c r="G14" s="382" t="s">
        <v>357</v>
      </c>
      <c r="H14" s="279" t="s">
        <v>184</v>
      </c>
      <c r="I14" s="280" t="s">
        <v>342</v>
      </c>
      <c r="J14" s="281" t="s">
        <v>266</v>
      </c>
      <c r="K14" s="281" t="s">
        <v>267</v>
      </c>
      <c r="L14" s="224" t="s">
        <v>235</v>
      </c>
      <c r="M14" s="225" t="s">
        <v>236</v>
      </c>
      <c r="N14" s="274"/>
      <c r="O14" s="288" t="s">
        <v>239</v>
      </c>
      <c r="P14" s="289" t="s">
        <v>240</v>
      </c>
      <c r="Q14" s="290" t="s">
        <v>241</v>
      </c>
      <c r="R14" s="282" t="s">
        <v>337</v>
      </c>
      <c r="S14" s="282" t="s">
        <v>338</v>
      </c>
      <c r="T14" s="642"/>
      <c r="U14" s="283" t="s">
        <v>339</v>
      </c>
      <c r="V14" s="284" t="s">
        <v>340</v>
      </c>
      <c r="W14" s="285" t="s">
        <v>253</v>
      </c>
      <c r="X14" s="642"/>
      <c r="Y14" s="644" t="s">
        <v>9</v>
      </c>
      <c r="Z14" s="515"/>
      <c r="AA14" s="515"/>
      <c r="AB14" s="515"/>
    </row>
    <row r="15" spans="1:28" s="74" customFormat="1" ht="30" customHeight="1" thickTop="1">
      <c r="B15" s="232"/>
      <c r="C15" s="619"/>
      <c r="D15" s="619"/>
      <c r="E15" s="232"/>
      <c r="F15" s="237" t="str">
        <f>IF(I15="","",IF(I15&lt;365,"１年目",IF(I15&lt;730,"１年目完",IF(I15&lt;1095,"２年目完",IF(I15&lt;=1460,"３年目完","対象外")))))</f>
        <v/>
      </c>
      <c r="G15" s="233"/>
      <c r="H15" s="234"/>
      <c r="I15" s="362" t="str">
        <f>IF(H15="","",_xlfn.DAYS("R7.3.31",H15))</f>
        <v/>
      </c>
      <c r="J15" s="234"/>
      <c r="K15" s="273"/>
      <c r="L15" s="234"/>
      <c r="M15" s="233"/>
      <c r="O15" s="234" t="str">
        <f>IF(H15="","",EDATE(H15,12)-1)</f>
        <v/>
      </c>
      <c r="P15" s="234" t="str">
        <f>IF($H15="","",EDATE($H15,24)-1)</f>
        <v/>
      </c>
      <c r="Q15" s="234" t="str">
        <f>IF($H15="","",EDATE($H15,36)-1)</f>
        <v/>
      </c>
      <c r="R15" s="243" t="str">
        <f>IF(P15="","",IF(P15&lt;=DATE(2024,4,1),"×","〇"))</f>
        <v/>
      </c>
      <c r="S15" s="243" t="str">
        <f>IF(P15="","",IF(P15&lt;=DATE(2025,3,31),"〇","×"))</f>
        <v/>
      </c>
      <c r="T15" s="286" t="str">
        <f>IF(H15="","",IF(AND(R15="〇",S15="〇"),"◎","×"))</f>
        <v/>
      </c>
      <c r="U15" s="243" t="str">
        <f>IF(Q15="","",IF(Q15&lt;=DATE(2024,4,1),"×","〇"))</f>
        <v/>
      </c>
      <c r="V15" s="243" t="str">
        <f>IF(Q15="","",IF(Q15&lt;=DATE(2025,3,31),"〇","×"))</f>
        <v/>
      </c>
      <c r="W15" s="234" t="str">
        <f t="shared" ref="W15:W29" si="0">IF(F15="","",IF(AND(F15="３年目完",L15="多年生"),"〇","×"))</f>
        <v/>
      </c>
      <c r="X15" s="286" t="str">
        <f t="shared" ref="X15:X29" si="1">IF(H15="","",IF(AND(U15="〇",V15="〇",W15="〇"),"◎","×"))</f>
        <v/>
      </c>
      <c r="Y15" s="228" t="s">
        <v>72</v>
      </c>
      <c r="Z15" s="229" t="s">
        <v>73</v>
      </c>
      <c r="AA15" s="230" t="s">
        <v>232</v>
      </c>
      <c r="AB15" s="231" t="s">
        <v>233</v>
      </c>
    </row>
    <row r="16" spans="1:28" ht="30" customHeight="1">
      <c r="B16" s="218"/>
      <c r="C16" s="603"/>
      <c r="D16" s="603"/>
      <c r="E16" s="218"/>
      <c r="F16" s="238" t="str">
        <f t="shared" ref="F16:F29" si="2">IF(I16="","",IF(I16&lt;365,"１年目",IF(I16&lt;730,"１年目完",IF(I16&lt;1095,"２年目完",IF(I16&lt;=1460,"３年目完","対象外")))))</f>
        <v/>
      </c>
      <c r="G16" s="235"/>
      <c r="H16" s="236"/>
      <c r="I16" s="360" t="str">
        <f t="shared" ref="I16:I29" si="3">IF(H16="","",_xlfn.DAYS("R7.3.31",H16))</f>
        <v/>
      </c>
      <c r="J16" s="236"/>
      <c r="K16" s="272"/>
      <c r="L16" s="236"/>
      <c r="M16" s="235"/>
      <c r="O16" s="236" t="str">
        <f t="shared" ref="O16:O29" si="4">IF(H16="","",EDATE(H16,12)-1)</f>
        <v/>
      </c>
      <c r="P16" s="236" t="str">
        <f t="shared" ref="P16:P29" si="5">IF(H16="","",EDATE(H16,24)-1)</f>
        <v/>
      </c>
      <c r="Q16" s="236" t="str">
        <f t="shared" ref="Q16:Q29" si="6">IF($H16="","",EDATE($H16,36)-1)</f>
        <v/>
      </c>
      <c r="R16" s="244" t="str">
        <f t="shared" ref="R16:R29" si="7">IF(P16="","",IF(P16&lt;=DATE(2024,4,1),"×","〇"))</f>
        <v/>
      </c>
      <c r="S16" s="244" t="str">
        <f t="shared" ref="S16:S29" si="8">IF(P16="","",IF(P16&lt;=DATE(2025,3,31),"〇","×"))</f>
        <v/>
      </c>
      <c r="T16" s="287" t="str">
        <f t="shared" ref="T16:T29" si="9">IF(H16="","",IF(AND(R16="〇",S16="〇"),"◎","×"))</f>
        <v/>
      </c>
      <c r="U16" s="244" t="str">
        <f t="shared" ref="U16:U29" si="10">IF(Q16="","",IF(Q16&lt;=DATE(2024,4,1),"×","〇"))</f>
        <v/>
      </c>
      <c r="V16" s="244" t="str">
        <f t="shared" ref="V16:V29" si="11">IF(Q16="","",IF(Q16&lt;=DATE(2025,3,31),"〇","×"))</f>
        <v/>
      </c>
      <c r="W16" s="236" t="str">
        <f t="shared" si="0"/>
        <v/>
      </c>
      <c r="X16" s="287" t="str">
        <f t="shared" si="1"/>
        <v/>
      </c>
      <c r="Y16" s="175" t="s">
        <v>180</v>
      </c>
      <c r="Z16" s="176" t="s">
        <v>74</v>
      </c>
      <c r="AA16" s="226" t="s">
        <v>234</v>
      </c>
      <c r="AB16" s="177" t="s">
        <v>196</v>
      </c>
    </row>
    <row r="17" spans="2:28" ht="30" customHeight="1">
      <c r="B17" s="218"/>
      <c r="C17" s="603"/>
      <c r="D17" s="603"/>
      <c r="E17" s="218"/>
      <c r="F17" s="238" t="str">
        <f t="shared" si="2"/>
        <v/>
      </c>
      <c r="G17" s="235"/>
      <c r="H17" s="236"/>
      <c r="I17" s="360" t="str">
        <f t="shared" si="3"/>
        <v/>
      </c>
      <c r="J17" s="236"/>
      <c r="K17" s="272"/>
      <c r="L17" s="236"/>
      <c r="M17" s="235"/>
      <c r="O17" s="236" t="str">
        <f t="shared" si="4"/>
        <v/>
      </c>
      <c r="P17" s="236" t="str">
        <f t="shared" si="5"/>
        <v/>
      </c>
      <c r="Q17" s="236" t="str">
        <f t="shared" si="6"/>
        <v/>
      </c>
      <c r="R17" s="244" t="str">
        <f t="shared" si="7"/>
        <v/>
      </c>
      <c r="S17" s="244" t="str">
        <f t="shared" si="8"/>
        <v/>
      </c>
      <c r="T17" s="287" t="str">
        <f t="shared" si="9"/>
        <v/>
      </c>
      <c r="U17" s="244" t="str">
        <f t="shared" si="10"/>
        <v/>
      </c>
      <c r="V17" s="244" t="str">
        <f t="shared" si="11"/>
        <v/>
      </c>
      <c r="W17" s="236" t="str">
        <f t="shared" si="0"/>
        <v/>
      </c>
      <c r="X17" s="287" t="str">
        <f t="shared" si="1"/>
        <v/>
      </c>
      <c r="Y17" s="175" t="s">
        <v>181</v>
      </c>
      <c r="Z17" s="176" t="s">
        <v>75</v>
      </c>
      <c r="AA17" s="226"/>
      <c r="AB17" s="177" t="s">
        <v>197</v>
      </c>
    </row>
    <row r="18" spans="2:28" ht="30" customHeight="1">
      <c r="B18" s="218"/>
      <c r="C18" s="603"/>
      <c r="D18" s="603"/>
      <c r="E18" s="218"/>
      <c r="F18" s="238" t="str">
        <f t="shared" si="2"/>
        <v/>
      </c>
      <c r="G18" s="235"/>
      <c r="H18" s="236"/>
      <c r="I18" s="360" t="str">
        <f t="shared" si="3"/>
        <v/>
      </c>
      <c r="J18" s="236"/>
      <c r="K18" s="272"/>
      <c r="L18" s="236"/>
      <c r="M18" s="235"/>
      <c r="O18" s="236" t="str">
        <f t="shared" si="4"/>
        <v/>
      </c>
      <c r="P18" s="236" t="str">
        <f t="shared" si="5"/>
        <v/>
      </c>
      <c r="Q18" s="236" t="str">
        <f t="shared" si="6"/>
        <v/>
      </c>
      <c r="R18" s="244" t="str">
        <f t="shared" si="7"/>
        <v/>
      </c>
      <c r="S18" s="244" t="str">
        <f t="shared" si="8"/>
        <v/>
      </c>
      <c r="T18" s="287" t="str">
        <f t="shared" si="9"/>
        <v/>
      </c>
      <c r="U18" s="244" t="str">
        <f t="shared" si="10"/>
        <v/>
      </c>
      <c r="V18" s="244" t="str">
        <f t="shared" si="11"/>
        <v/>
      </c>
      <c r="W18" s="236" t="str">
        <f t="shared" si="0"/>
        <v/>
      </c>
      <c r="X18" s="287" t="str">
        <f t="shared" si="1"/>
        <v/>
      </c>
      <c r="Y18" s="175" t="s">
        <v>182</v>
      </c>
      <c r="Z18" s="176" t="s">
        <v>76</v>
      </c>
      <c r="AA18" s="226"/>
      <c r="AB18" s="177" t="s">
        <v>198</v>
      </c>
    </row>
    <row r="19" spans="2:28" ht="30" customHeight="1">
      <c r="B19" s="218"/>
      <c r="C19" s="603"/>
      <c r="D19" s="603"/>
      <c r="E19" s="218"/>
      <c r="F19" s="238" t="str">
        <f t="shared" si="2"/>
        <v/>
      </c>
      <c r="G19" s="235"/>
      <c r="H19" s="236"/>
      <c r="I19" s="360" t="str">
        <f t="shared" si="3"/>
        <v/>
      </c>
      <c r="J19" s="236"/>
      <c r="K19" s="272"/>
      <c r="L19" s="236"/>
      <c r="M19" s="235"/>
      <c r="O19" s="236" t="str">
        <f t="shared" si="4"/>
        <v/>
      </c>
      <c r="P19" s="236" t="str">
        <f t="shared" si="5"/>
        <v/>
      </c>
      <c r="Q19" s="236" t="str">
        <f t="shared" si="6"/>
        <v/>
      </c>
      <c r="R19" s="244" t="str">
        <f t="shared" si="7"/>
        <v/>
      </c>
      <c r="S19" s="244" t="str">
        <f t="shared" si="8"/>
        <v/>
      </c>
      <c r="T19" s="287" t="str">
        <f t="shared" si="9"/>
        <v/>
      </c>
      <c r="U19" s="244" t="str">
        <f t="shared" si="10"/>
        <v/>
      </c>
      <c r="V19" s="244" t="str">
        <f t="shared" si="11"/>
        <v/>
      </c>
      <c r="W19" s="236" t="str">
        <f t="shared" si="0"/>
        <v/>
      </c>
      <c r="X19" s="287" t="str">
        <f t="shared" si="1"/>
        <v/>
      </c>
      <c r="Y19" s="175"/>
      <c r="Z19" s="176"/>
      <c r="AA19" s="226"/>
      <c r="AB19" s="177" t="s">
        <v>199</v>
      </c>
    </row>
    <row r="20" spans="2:28" s="363" customFormat="1" ht="30" customHeight="1">
      <c r="B20" s="360"/>
      <c r="C20" s="603"/>
      <c r="D20" s="603"/>
      <c r="E20" s="360"/>
      <c r="F20" s="238" t="str">
        <f t="shared" ref="F20" si="12">IF(I20="","",IF(I20&lt;365,"１年目",IF(I20&lt;730,"１年目完",IF(I20&lt;1095,"２年目完",IF(I20&lt;=1460,"３年目完","対象外")))))</f>
        <v/>
      </c>
      <c r="G20" s="235"/>
      <c r="H20" s="236"/>
      <c r="I20" s="360" t="str">
        <f t="shared" si="3"/>
        <v/>
      </c>
      <c r="J20" s="236"/>
      <c r="K20" s="360"/>
      <c r="L20" s="236"/>
      <c r="M20" s="235"/>
      <c r="O20" s="236" t="str">
        <f t="shared" ref="O20" si="13">IF(H20="","",EDATE(H20,12)-1)</f>
        <v/>
      </c>
      <c r="P20" s="236" t="str">
        <f t="shared" ref="P20" si="14">IF(H20="","",EDATE(H20,24)-1)</f>
        <v/>
      </c>
      <c r="Q20" s="236" t="str">
        <f t="shared" si="6"/>
        <v/>
      </c>
      <c r="R20" s="244" t="str">
        <f t="shared" ref="R20" si="15">IF(P20="","",IF(P20&lt;=DATE(2024,4,1),"×","〇"))</f>
        <v/>
      </c>
      <c r="S20" s="244" t="str">
        <f t="shared" ref="S20" si="16">IF(P20="","",IF(P20&lt;=DATE(2025,3,31),"〇","×"))</f>
        <v/>
      </c>
      <c r="T20" s="287" t="str">
        <f t="shared" ref="T20" si="17">IF(H20="","",IF(AND(R20="〇",S20="〇"),"◎","×"))</f>
        <v/>
      </c>
      <c r="U20" s="244" t="str">
        <f t="shared" ref="U20" si="18">IF(Q20="","",IF(Q20&lt;=DATE(2024,4,1),"×","〇"))</f>
        <v/>
      </c>
      <c r="V20" s="244" t="str">
        <f t="shared" ref="V20" si="19">IF(Q20="","",IF(Q20&lt;=DATE(2025,3,31),"〇","×"))</f>
        <v/>
      </c>
      <c r="W20" s="236" t="str">
        <f t="shared" ref="W20" si="20">IF(F20="","",IF(AND(F20="３年目完",L20="多年生"),"〇","×"))</f>
        <v/>
      </c>
      <c r="X20" s="287" t="str">
        <f t="shared" ref="X20" si="21">IF(H20="","",IF(AND(U20="〇",V20="〇",W20="〇"),"◎","×"))</f>
        <v/>
      </c>
      <c r="Y20" s="175"/>
      <c r="Z20" s="176"/>
      <c r="AA20" s="226"/>
      <c r="AB20" s="177" t="s">
        <v>200</v>
      </c>
    </row>
    <row r="21" spans="2:28" s="363" customFormat="1" ht="30" customHeight="1">
      <c r="B21" s="360"/>
      <c r="C21" s="603"/>
      <c r="D21" s="603"/>
      <c r="E21" s="360"/>
      <c r="F21" s="238" t="str">
        <f t="shared" ref="F21" si="22">IF(I21="","",IF(I21&lt;365,"１年目",IF(I21&lt;730,"１年目完",IF(I21&lt;1095,"２年目完",IF(I21&lt;=1460,"３年目完","対象外")))))</f>
        <v/>
      </c>
      <c r="G21" s="235"/>
      <c r="H21" s="236"/>
      <c r="I21" s="360" t="str">
        <f t="shared" si="3"/>
        <v/>
      </c>
      <c r="J21" s="236"/>
      <c r="K21" s="360"/>
      <c r="L21" s="236"/>
      <c r="M21" s="235"/>
      <c r="O21" s="236" t="str">
        <f t="shared" ref="O21" si="23">IF(H21="","",EDATE(H21,12)-1)</f>
        <v/>
      </c>
      <c r="P21" s="236" t="str">
        <f t="shared" ref="P21" si="24">IF(H21="","",EDATE(H21,24)-1)</f>
        <v/>
      </c>
      <c r="Q21" s="236" t="str">
        <f t="shared" si="6"/>
        <v/>
      </c>
      <c r="R21" s="244" t="str">
        <f t="shared" ref="R21" si="25">IF(P21="","",IF(P21&lt;=DATE(2024,4,1),"×","〇"))</f>
        <v/>
      </c>
      <c r="S21" s="244" t="str">
        <f t="shared" ref="S21" si="26">IF(P21="","",IF(P21&lt;=DATE(2025,3,31),"〇","×"))</f>
        <v/>
      </c>
      <c r="T21" s="287" t="str">
        <f t="shared" ref="T21" si="27">IF(H21="","",IF(AND(R21="〇",S21="〇"),"◎","×"))</f>
        <v/>
      </c>
      <c r="U21" s="244" t="str">
        <f t="shared" ref="U21" si="28">IF(Q21="","",IF(Q21&lt;=DATE(2024,4,1),"×","〇"))</f>
        <v/>
      </c>
      <c r="V21" s="244" t="str">
        <f t="shared" ref="V21" si="29">IF(Q21="","",IF(Q21&lt;=DATE(2025,3,31),"〇","×"))</f>
        <v/>
      </c>
      <c r="W21" s="236" t="str">
        <f t="shared" ref="W21" si="30">IF(F21="","",IF(AND(F21="３年目完",L21="多年生"),"〇","×"))</f>
        <v/>
      </c>
      <c r="X21" s="287" t="str">
        <f t="shared" ref="X21" si="31">IF(H21="","",IF(AND(U21="〇",V21="〇",W21="〇"),"◎","×"))</f>
        <v/>
      </c>
      <c r="Y21" s="227"/>
      <c r="Z21" s="227"/>
      <c r="AA21" s="227"/>
      <c r="AB21" s="177" t="s">
        <v>201</v>
      </c>
    </row>
    <row r="22" spans="2:28" ht="30" customHeight="1">
      <c r="B22" s="218"/>
      <c r="C22" s="603"/>
      <c r="D22" s="603"/>
      <c r="E22" s="218"/>
      <c r="F22" s="238" t="str">
        <f t="shared" si="2"/>
        <v/>
      </c>
      <c r="G22" s="235"/>
      <c r="H22" s="236"/>
      <c r="I22" s="360" t="str">
        <f t="shared" si="3"/>
        <v/>
      </c>
      <c r="J22" s="236"/>
      <c r="K22" s="272"/>
      <c r="L22" s="236"/>
      <c r="M22" s="235"/>
      <c r="O22" s="236" t="str">
        <f t="shared" si="4"/>
        <v/>
      </c>
      <c r="P22" s="236" t="str">
        <f t="shared" si="5"/>
        <v/>
      </c>
      <c r="Q22" s="236" t="str">
        <f t="shared" si="6"/>
        <v/>
      </c>
      <c r="R22" s="244" t="str">
        <f t="shared" si="7"/>
        <v/>
      </c>
      <c r="S22" s="244" t="str">
        <f t="shared" si="8"/>
        <v/>
      </c>
      <c r="T22" s="287" t="str">
        <f t="shared" si="9"/>
        <v/>
      </c>
      <c r="U22" s="244" t="str">
        <f t="shared" si="10"/>
        <v/>
      </c>
      <c r="V22" s="244" t="str">
        <f t="shared" si="11"/>
        <v/>
      </c>
      <c r="W22" s="236" t="str">
        <f t="shared" si="0"/>
        <v/>
      </c>
      <c r="X22" s="287" t="str">
        <f t="shared" si="1"/>
        <v/>
      </c>
    </row>
    <row r="23" spans="2:28" ht="30" customHeight="1">
      <c r="B23" s="218"/>
      <c r="C23" s="603"/>
      <c r="D23" s="603"/>
      <c r="E23" s="218"/>
      <c r="F23" s="238" t="str">
        <f t="shared" si="2"/>
        <v/>
      </c>
      <c r="G23" s="235"/>
      <c r="H23" s="236"/>
      <c r="I23" s="360" t="str">
        <f t="shared" si="3"/>
        <v/>
      </c>
      <c r="J23" s="236"/>
      <c r="K23" s="272"/>
      <c r="L23" s="236"/>
      <c r="M23" s="235"/>
      <c r="O23" s="236" t="str">
        <f t="shared" si="4"/>
        <v/>
      </c>
      <c r="P23" s="236" t="str">
        <f>IF(H23="","",EDATE(H23,24)-1)</f>
        <v/>
      </c>
      <c r="Q23" s="236" t="str">
        <f t="shared" si="6"/>
        <v/>
      </c>
      <c r="R23" s="244" t="str">
        <f t="shared" si="7"/>
        <v/>
      </c>
      <c r="S23" s="244" t="str">
        <f t="shared" si="8"/>
        <v/>
      </c>
      <c r="T23" s="287" t="str">
        <f t="shared" si="9"/>
        <v/>
      </c>
      <c r="U23" s="244" t="str">
        <f t="shared" si="10"/>
        <v/>
      </c>
      <c r="V23" s="244" t="str">
        <f t="shared" si="11"/>
        <v/>
      </c>
      <c r="W23" s="236" t="str">
        <f t="shared" si="0"/>
        <v/>
      </c>
      <c r="X23" s="287" t="str">
        <f t="shared" si="1"/>
        <v/>
      </c>
    </row>
    <row r="24" spans="2:28" ht="30" customHeight="1">
      <c r="B24" s="218"/>
      <c r="C24" s="603"/>
      <c r="D24" s="603"/>
      <c r="E24" s="218"/>
      <c r="F24" s="238" t="str">
        <f t="shared" si="2"/>
        <v/>
      </c>
      <c r="G24" s="235"/>
      <c r="H24" s="236"/>
      <c r="I24" s="360" t="str">
        <f t="shared" si="3"/>
        <v/>
      </c>
      <c r="J24" s="236"/>
      <c r="K24" s="272"/>
      <c r="L24" s="236"/>
      <c r="M24" s="235"/>
      <c r="O24" s="236" t="str">
        <f t="shared" si="4"/>
        <v/>
      </c>
      <c r="P24" s="236" t="str">
        <f t="shared" si="5"/>
        <v/>
      </c>
      <c r="Q24" s="236" t="str">
        <f t="shared" si="6"/>
        <v/>
      </c>
      <c r="R24" s="244" t="str">
        <f t="shared" si="7"/>
        <v/>
      </c>
      <c r="S24" s="244" t="str">
        <f t="shared" si="8"/>
        <v/>
      </c>
      <c r="T24" s="287" t="str">
        <f t="shared" si="9"/>
        <v/>
      </c>
      <c r="U24" s="244" t="str">
        <f t="shared" si="10"/>
        <v/>
      </c>
      <c r="V24" s="244" t="str">
        <f t="shared" si="11"/>
        <v/>
      </c>
      <c r="W24" s="236" t="str">
        <f t="shared" si="0"/>
        <v/>
      </c>
      <c r="X24" s="287" t="str">
        <f t="shared" si="1"/>
        <v/>
      </c>
    </row>
    <row r="25" spans="2:28" ht="30" customHeight="1">
      <c r="B25" s="218"/>
      <c r="C25" s="603"/>
      <c r="D25" s="603"/>
      <c r="E25" s="218"/>
      <c r="F25" s="238" t="str">
        <f t="shared" si="2"/>
        <v/>
      </c>
      <c r="G25" s="235"/>
      <c r="H25" s="236"/>
      <c r="I25" s="360" t="str">
        <f t="shared" si="3"/>
        <v/>
      </c>
      <c r="J25" s="236"/>
      <c r="K25" s="272"/>
      <c r="L25" s="236"/>
      <c r="M25" s="235"/>
      <c r="O25" s="236" t="str">
        <f>IF(H25="","",EDATE(H25,12)-1)</f>
        <v/>
      </c>
      <c r="P25" s="236" t="str">
        <f>IF(H25="","",EDATE(H25,24)-1)</f>
        <v/>
      </c>
      <c r="Q25" s="236" t="str">
        <f t="shared" si="6"/>
        <v/>
      </c>
      <c r="R25" s="244" t="str">
        <f t="shared" si="7"/>
        <v/>
      </c>
      <c r="S25" s="244" t="str">
        <f t="shared" si="8"/>
        <v/>
      </c>
      <c r="T25" s="287" t="str">
        <f t="shared" si="9"/>
        <v/>
      </c>
      <c r="U25" s="244" t="str">
        <f t="shared" si="10"/>
        <v/>
      </c>
      <c r="V25" s="244" t="str">
        <f t="shared" si="11"/>
        <v/>
      </c>
      <c r="W25" s="236" t="str">
        <f t="shared" si="0"/>
        <v/>
      </c>
      <c r="X25" s="287" t="str">
        <f t="shared" si="1"/>
        <v/>
      </c>
    </row>
    <row r="26" spans="2:28" ht="30" customHeight="1">
      <c r="B26" s="218"/>
      <c r="C26" s="603"/>
      <c r="D26" s="603"/>
      <c r="E26" s="218"/>
      <c r="F26" s="238" t="str">
        <f t="shared" si="2"/>
        <v/>
      </c>
      <c r="G26" s="235"/>
      <c r="H26" s="236"/>
      <c r="I26" s="360" t="str">
        <f t="shared" si="3"/>
        <v/>
      </c>
      <c r="J26" s="236"/>
      <c r="K26" s="272"/>
      <c r="L26" s="236"/>
      <c r="M26" s="235"/>
      <c r="O26" s="236" t="str">
        <f t="shared" si="4"/>
        <v/>
      </c>
      <c r="P26" s="236" t="str">
        <f t="shared" si="5"/>
        <v/>
      </c>
      <c r="Q26" s="236" t="str">
        <f>IF($H26="","",EDATE($H26,36)-1)</f>
        <v/>
      </c>
      <c r="R26" s="244" t="str">
        <f t="shared" si="7"/>
        <v/>
      </c>
      <c r="S26" s="244" t="str">
        <f t="shared" si="8"/>
        <v/>
      </c>
      <c r="T26" s="287" t="str">
        <f t="shared" si="9"/>
        <v/>
      </c>
      <c r="U26" s="244" t="str">
        <f t="shared" si="10"/>
        <v/>
      </c>
      <c r="V26" s="244" t="str">
        <f t="shared" si="11"/>
        <v/>
      </c>
      <c r="W26" s="236" t="str">
        <f t="shared" si="0"/>
        <v/>
      </c>
      <c r="X26" s="287" t="str">
        <f t="shared" si="1"/>
        <v/>
      </c>
    </row>
    <row r="27" spans="2:28" ht="30" customHeight="1">
      <c r="B27" s="218"/>
      <c r="C27" s="603"/>
      <c r="D27" s="603"/>
      <c r="E27" s="218"/>
      <c r="F27" s="238" t="str">
        <f t="shared" si="2"/>
        <v/>
      </c>
      <c r="G27" s="235"/>
      <c r="H27" s="236"/>
      <c r="I27" s="360" t="str">
        <f t="shared" si="3"/>
        <v/>
      </c>
      <c r="J27" s="236"/>
      <c r="K27" s="272"/>
      <c r="L27" s="236"/>
      <c r="M27" s="235"/>
      <c r="O27" s="236" t="str">
        <f t="shared" si="4"/>
        <v/>
      </c>
      <c r="P27" s="236" t="str">
        <f t="shared" si="5"/>
        <v/>
      </c>
      <c r="Q27" s="236" t="str">
        <f t="shared" si="6"/>
        <v/>
      </c>
      <c r="R27" s="244" t="str">
        <f t="shared" si="7"/>
        <v/>
      </c>
      <c r="S27" s="244" t="str">
        <f t="shared" si="8"/>
        <v/>
      </c>
      <c r="T27" s="287" t="str">
        <f t="shared" si="9"/>
        <v/>
      </c>
      <c r="U27" s="244" t="str">
        <f t="shared" si="10"/>
        <v/>
      </c>
      <c r="V27" s="244" t="str">
        <f t="shared" si="11"/>
        <v/>
      </c>
      <c r="W27" s="236" t="str">
        <f t="shared" si="0"/>
        <v/>
      </c>
      <c r="X27" s="287" t="str">
        <f t="shared" si="1"/>
        <v/>
      </c>
    </row>
    <row r="28" spans="2:28" ht="30" customHeight="1">
      <c r="B28" s="218"/>
      <c r="C28" s="603"/>
      <c r="D28" s="603"/>
      <c r="E28" s="218"/>
      <c r="F28" s="238" t="str">
        <f t="shared" si="2"/>
        <v/>
      </c>
      <c r="G28" s="235"/>
      <c r="H28" s="236"/>
      <c r="I28" s="360" t="str">
        <f t="shared" si="3"/>
        <v/>
      </c>
      <c r="J28" s="236"/>
      <c r="K28" s="272"/>
      <c r="L28" s="236"/>
      <c r="M28" s="235"/>
      <c r="O28" s="236" t="str">
        <f t="shared" si="4"/>
        <v/>
      </c>
      <c r="P28" s="236" t="str">
        <f t="shared" si="5"/>
        <v/>
      </c>
      <c r="Q28" s="236" t="str">
        <f t="shared" si="6"/>
        <v/>
      </c>
      <c r="R28" s="244" t="str">
        <f t="shared" si="7"/>
        <v/>
      </c>
      <c r="S28" s="244" t="str">
        <f t="shared" si="8"/>
        <v/>
      </c>
      <c r="T28" s="287" t="str">
        <f t="shared" si="9"/>
        <v/>
      </c>
      <c r="U28" s="244" t="str">
        <f t="shared" si="10"/>
        <v/>
      </c>
      <c r="V28" s="244" t="str">
        <f t="shared" si="11"/>
        <v/>
      </c>
      <c r="W28" s="236" t="str">
        <f t="shared" si="0"/>
        <v/>
      </c>
      <c r="X28" s="287" t="str">
        <f t="shared" si="1"/>
        <v/>
      </c>
    </row>
    <row r="29" spans="2:28" ht="30" customHeight="1">
      <c r="B29" s="218"/>
      <c r="C29" s="603"/>
      <c r="D29" s="603"/>
      <c r="E29" s="218"/>
      <c r="F29" s="238" t="str">
        <f t="shared" si="2"/>
        <v/>
      </c>
      <c r="G29" s="235"/>
      <c r="H29" s="236"/>
      <c r="I29" s="360" t="str">
        <f t="shared" si="3"/>
        <v/>
      </c>
      <c r="J29" s="236"/>
      <c r="K29" s="272"/>
      <c r="L29" s="236"/>
      <c r="M29" s="235"/>
      <c r="O29" s="236" t="str">
        <f t="shared" si="4"/>
        <v/>
      </c>
      <c r="P29" s="236" t="str">
        <f t="shared" si="5"/>
        <v/>
      </c>
      <c r="Q29" s="236" t="str">
        <f t="shared" si="6"/>
        <v/>
      </c>
      <c r="R29" s="244" t="str">
        <f t="shared" si="7"/>
        <v/>
      </c>
      <c r="S29" s="244" t="str">
        <f t="shared" si="8"/>
        <v/>
      </c>
      <c r="T29" s="287" t="str">
        <f t="shared" si="9"/>
        <v/>
      </c>
      <c r="U29" s="244" t="str">
        <f t="shared" si="10"/>
        <v/>
      </c>
      <c r="V29" s="244" t="str">
        <f t="shared" si="11"/>
        <v/>
      </c>
      <c r="W29" s="236" t="str">
        <f t="shared" si="0"/>
        <v/>
      </c>
      <c r="X29" s="287" t="str">
        <f t="shared" si="1"/>
        <v/>
      </c>
    </row>
    <row r="30" spans="2:28">
      <c r="R30" s="246"/>
      <c r="S30" s="247"/>
      <c r="V30" s="247"/>
    </row>
  </sheetData>
  <mergeCells count="40">
    <mergeCell ref="B13:B14"/>
    <mergeCell ref="O11:Q11"/>
    <mergeCell ref="T13:T14"/>
    <mergeCell ref="R12:T12"/>
    <mergeCell ref="Y14:AB14"/>
    <mergeCell ref="U12:X12"/>
    <mergeCell ref="X13:X14"/>
    <mergeCell ref="B1:C1"/>
    <mergeCell ref="H1:M1"/>
    <mergeCell ref="C5:D5"/>
    <mergeCell ref="B7:C7"/>
    <mergeCell ref="B8:B10"/>
    <mergeCell ref="C8:D8"/>
    <mergeCell ref="C9:D9"/>
    <mergeCell ref="C10:D10"/>
    <mergeCell ref="F5:G5"/>
    <mergeCell ref="J9:K10"/>
    <mergeCell ref="O9:X9"/>
    <mergeCell ref="L13:M13"/>
    <mergeCell ref="O8:X8"/>
    <mergeCell ref="O13:Q13"/>
    <mergeCell ref="C19:D19"/>
    <mergeCell ref="C13:D14"/>
    <mergeCell ref="E13:E14"/>
    <mergeCell ref="F13:G13"/>
    <mergeCell ref="C15:D15"/>
    <mergeCell ref="C16:D16"/>
    <mergeCell ref="C17:D17"/>
    <mergeCell ref="C18:D18"/>
    <mergeCell ref="H13:K13"/>
    <mergeCell ref="C20:D20"/>
    <mergeCell ref="C21:D21"/>
    <mergeCell ref="C28:D28"/>
    <mergeCell ref="C29:D29"/>
    <mergeCell ref="C22:D22"/>
    <mergeCell ref="C23:D23"/>
    <mergeCell ref="C24:D24"/>
    <mergeCell ref="C25:D25"/>
    <mergeCell ref="C27:D27"/>
    <mergeCell ref="C26:D26"/>
  </mergeCells>
  <phoneticPr fontId="1"/>
  <conditionalFormatting sqref="C5:D5 F5:G5 B15:E19 M15:M19 G15:H19 G22:H29 M22:M29 B22:E29 J22:K29 L22:L26">
    <cfRule type="cellIs" dxfId="86" priority="39" operator="equal">
      <formula>""</formula>
    </cfRule>
  </conditionalFormatting>
  <conditionalFormatting sqref="T22:U29 R22:S30 V22:V30 W22:X29 O22:Q29 L22:L29">
    <cfRule type="cellIs" dxfId="85" priority="38" operator="equal">
      <formula>"〇"</formula>
    </cfRule>
  </conditionalFormatting>
  <conditionalFormatting sqref="L27:L29">
    <cfRule type="cellIs" dxfId="84" priority="37" operator="equal">
      <formula>""</formula>
    </cfRule>
  </conditionalFormatting>
  <conditionalFormatting sqref="R15:S19 U15:U19">
    <cfRule type="cellIs" dxfId="83" priority="34" operator="equal">
      <formula>"〇"</formula>
    </cfRule>
  </conditionalFormatting>
  <conditionalFormatting sqref="V15:V19">
    <cfRule type="cellIs" dxfId="82" priority="32" operator="equal">
      <formula>"〇"</formula>
    </cfRule>
  </conditionalFormatting>
  <conditionalFormatting sqref="T15:T19">
    <cfRule type="cellIs" dxfId="81" priority="31" operator="equal">
      <formula>"〇"</formula>
    </cfRule>
  </conditionalFormatting>
  <conditionalFormatting sqref="W15:W19">
    <cfRule type="cellIs" dxfId="80" priority="29" operator="equal">
      <formula>"〇"</formula>
    </cfRule>
  </conditionalFormatting>
  <conditionalFormatting sqref="X15:X19">
    <cfRule type="cellIs" dxfId="79" priority="28" operator="equal">
      <formula>"〇"</formula>
    </cfRule>
  </conditionalFormatting>
  <conditionalFormatting sqref="J15:J19">
    <cfRule type="cellIs" dxfId="78" priority="27" operator="equal">
      <formula>""</formula>
    </cfRule>
  </conditionalFormatting>
  <conditionalFormatting sqref="K15:K19">
    <cfRule type="cellIs" dxfId="77" priority="26" operator="equal">
      <formula>""</formula>
    </cfRule>
  </conditionalFormatting>
  <conditionalFormatting sqref="O15:Q19">
    <cfRule type="cellIs" dxfId="76" priority="25" operator="equal">
      <formula>"〇"</formula>
    </cfRule>
  </conditionalFormatting>
  <conditionalFormatting sqref="L15:L19">
    <cfRule type="cellIs" dxfId="75" priority="24" operator="equal">
      <formula>"〇"</formula>
    </cfRule>
  </conditionalFormatting>
  <conditionalFormatting sqref="L15:L19">
    <cfRule type="cellIs" dxfId="74" priority="23" operator="equal">
      <formula>""</formula>
    </cfRule>
  </conditionalFormatting>
  <conditionalFormatting sqref="G20:H20 M20 B20:E20">
    <cfRule type="cellIs" dxfId="73" priority="22" operator="equal">
      <formula>""</formula>
    </cfRule>
  </conditionalFormatting>
  <conditionalFormatting sqref="U20 R20:S20">
    <cfRule type="cellIs" dxfId="72" priority="21" operator="equal">
      <formula>"〇"</formula>
    </cfRule>
  </conditionalFormatting>
  <conditionalFormatting sqref="V20">
    <cfRule type="cellIs" dxfId="71" priority="20" operator="equal">
      <formula>"〇"</formula>
    </cfRule>
  </conditionalFormatting>
  <conditionalFormatting sqref="T20">
    <cfRule type="cellIs" dxfId="70" priority="19" operator="equal">
      <formula>"〇"</formula>
    </cfRule>
  </conditionalFormatting>
  <conditionalFormatting sqref="W20">
    <cfRule type="cellIs" dxfId="69" priority="18" operator="equal">
      <formula>"〇"</formula>
    </cfRule>
  </conditionalFormatting>
  <conditionalFormatting sqref="X20">
    <cfRule type="cellIs" dxfId="68" priority="17" operator="equal">
      <formula>"〇"</formula>
    </cfRule>
  </conditionalFormatting>
  <conditionalFormatting sqref="J20">
    <cfRule type="cellIs" dxfId="67" priority="16" operator="equal">
      <formula>""</formula>
    </cfRule>
  </conditionalFormatting>
  <conditionalFormatting sqref="K20">
    <cfRule type="cellIs" dxfId="66" priority="15" operator="equal">
      <formula>""</formula>
    </cfRule>
  </conditionalFormatting>
  <conditionalFormatting sqref="O20:Q20">
    <cfRule type="cellIs" dxfId="65" priority="14" operator="equal">
      <formula>"〇"</formula>
    </cfRule>
  </conditionalFormatting>
  <conditionalFormatting sqref="L20">
    <cfRule type="cellIs" dxfId="64" priority="13" operator="equal">
      <formula>"〇"</formula>
    </cfRule>
  </conditionalFormatting>
  <conditionalFormatting sqref="L20">
    <cfRule type="cellIs" dxfId="63" priority="12" operator="equal">
      <formula>""</formula>
    </cfRule>
  </conditionalFormatting>
  <conditionalFormatting sqref="G21:H21 M21 B21:E21">
    <cfRule type="cellIs" dxfId="62" priority="11" operator="equal">
      <formula>""</formula>
    </cfRule>
  </conditionalFormatting>
  <conditionalFormatting sqref="U21 R21:S21">
    <cfRule type="cellIs" dxfId="61" priority="10" operator="equal">
      <formula>"〇"</formula>
    </cfRule>
  </conditionalFormatting>
  <conditionalFormatting sqref="V21">
    <cfRule type="cellIs" dxfId="60" priority="9" operator="equal">
      <formula>"〇"</formula>
    </cfRule>
  </conditionalFormatting>
  <conditionalFormatting sqref="T21">
    <cfRule type="cellIs" dxfId="59" priority="8" operator="equal">
      <formula>"〇"</formula>
    </cfRule>
  </conditionalFormatting>
  <conditionalFormatting sqref="W21">
    <cfRule type="cellIs" dxfId="58" priority="7" operator="equal">
      <formula>"〇"</formula>
    </cfRule>
  </conditionalFormatting>
  <conditionalFormatting sqref="X21">
    <cfRule type="cellIs" dxfId="57" priority="6" operator="equal">
      <formula>"〇"</formula>
    </cfRule>
  </conditionalFormatting>
  <conditionalFormatting sqref="J21">
    <cfRule type="cellIs" dxfId="56" priority="5" operator="equal">
      <formula>""</formula>
    </cfRule>
  </conditionalFormatting>
  <conditionalFormatting sqref="K21">
    <cfRule type="cellIs" dxfId="55" priority="4" operator="equal">
      <formula>""</formula>
    </cfRule>
  </conditionalFormatting>
  <conditionalFormatting sqref="O21:Q21">
    <cfRule type="cellIs" dxfId="54" priority="3" operator="equal">
      <formula>"〇"</formula>
    </cfRule>
  </conditionalFormatting>
  <conditionalFormatting sqref="L21">
    <cfRule type="cellIs" dxfId="53" priority="2" operator="equal">
      <formula>"〇"</formula>
    </cfRule>
  </conditionalFormatting>
  <conditionalFormatting sqref="L21">
    <cfRule type="cellIs" dxfId="52" priority="1" operator="equal">
      <formula>""</formula>
    </cfRule>
  </conditionalFormatting>
  <dataValidations count="3">
    <dataValidation type="list" allowBlank="1" showInputMessage="1" showErrorMessage="1" sqref="G15:G29" xr:uid="{00000000-0002-0000-1F00-000001000000}">
      <formula1>$Z$16:$Z$19</formula1>
    </dataValidation>
    <dataValidation type="list" allowBlank="1" showInputMessage="1" showErrorMessage="1" sqref="L15:L29" xr:uid="{8606BEBA-0C70-478D-A729-547D9465DE8D}">
      <formula1>$AA$16:$AA$18</formula1>
    </dataValidation>
    <dataValidation type="list" allowBlank="1" showInputMessage="1" showErrorMessage="1" sqref="M15:M29" xr:uid="{C543F83E-B262-4510-883D-08C56EB0F907}">
      <formula1>$AB$16:$AB$21</formula1>
    </dataValidation>
  </dataValidations>
  <pageMargins left="0.25" right="0.25"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8E711-4CA9-49FE-98DB-13E5422CDC1C}">
  <sheetPr>
    <tabColor theme="0"/>
    <pageSetUpPr fitToPage="1"/>
  </sheetPr>
  <dimension ref="A1:AB30"/>
  <sheetViews>
    <sheetView showGridLines="0" view="pageBreakPreview" topLeftCell="A7" zoomScale="86" zoomScaleNormal="100" zoomScaleSheetLayoutView="86" workbookViewId="0">
      <selection activeCell="L9" sqref="L9"/>
    </sheetView>
  </sheetViews>
  <sheetFormatPr defaultRowHeight="13.5"/>
  <cols>
    <col min="1" max="1" width="1.625" style="363" customWidth="1"/>
    <col min="2" max="2" width="9.625" style="363" customWidth="1"/>
    <col min="3" max="3" width="10.5" style="363" customWidth="1"/>
    <col min="4" max="4" width="20.5" style="363" customWidth="1"/>
    <col min="5" max="5" width="8.625" style="363" customWidth="1"/>
    <col min="6" max="6" width="9.625" style="363" customWidth="1"/>
    <col min="7" max="7" width="14.625" style="363" customWidth="1"/>
    <col min="8" max="8" width="9" style="363" customWidth="1"/>
    <col min="9" max="11" width="11.875" style="363" customWidth="1"/>
    <col min="12" max="12" width="8.875" style="363" customWidth="1"/>
    <col min="13" max="13" width="14.75" style="363" customWidth="1"/>
    <col min="14" max="14" width="1.625" style="363" customWidth="1"/>
    <col min="15" max="17" width="10" style="363" customWidth="1"/>
    <col min="18" max="19" width="11.5" style="74" customWidth="1"/>
    <col min="20" max="21" width="10" style="363" customWidth="1"/>
    <col min="22" max="22" width="11.5" style="74" customWidth="1"/>
    <col min="23" max="23" width="8.875" style="363" customWidth="1"/>
    <col min="24" max="24" width="10.75" style="74" customWidth="1"/>
    <col min="25" max="25" width="9" style="363"/>
    <col min="26" max="26" width="12.75" style="363" customWidth="1"/>
    <col min="27" max="27" width="11.625" style="363" customWidth="1"/>
    <col min="28" max="28" width="9" style="74"/>
    <col min="29" max="16384" width="9" style="363"/>
  </cols>
  <sheetData>
    <row r="1" spans="1:28" ht="18.75">
      <c r="A1" s="364"/>
      <c r="B1" s="623" t="s">
        <v>179</v>
      </c>
      <c r="C1" s="624"/>
      <c r="D1" s="23"/>
      <c r="H1" s="625" t="s">
        <v>96</v>
      </c>
      <c r="I1" s="625"/>
      <c r="J1" s="625"/>
      <c r="K1" s="625"/>
      <c r="L1" s="625"/>
      <c r="M1" s="515"/>
      <c r="O1" s="357"/>
      <c r="P1" s="357"/>
      <c r="Q1" s="357"/>
      <c r="T1" s="357"/>
      <c r="U1" s="357"/>
      <c r="W1" s="357"/>
    </row>
    <row r="2" spans="1:28" ht="20.100000000000001" customHeight="1">
      <c r="A2" s="364"/>
    </row>
    <row r="3" spans="1:28" ht="24.95" customHeight="1">
      <c r="C3" s="107"/>
      <c r="D3" s="170" t="s">
        <v>195</v>
      </c>
      <c r="E3" s="106"/>
      <c r="F3" s="106"/>
      <c r="M3" s="106"/>
    </row>
    <row r="4" spans="1:28" ht="27" customHeight="1">
      <c r="B4" s="107"/>
      <c r="C4" s="107"/>
      <c r="D4" s="107"/>
      <c r="E4" s="106"/>
      <c r="F4" s="107"/>
      <c r="G4" s="107"/>
      <c r="H4" s="107"/>
      <c r="I4" s="107"/>
      <c r="J4" s="107"/>
      <c r="K4" s="107"/>
      <c r="L4" s="107"/>
      <c r="M4" s="107"/>
      <c r="O4" s="107"/>
      <c r="P4" s="107"/>
      <c r="Q4" s="107"/>
      <c r="T4" s="107"/>
      <c r="U4" s="107"/>
      <c r="W4" s="107"/>
    </row>
    <row r="5" spans="1:28" ht="27.75" customHeight="1">
      <c r="B5" s="78" t="s">
        <v>322</v>
      </c>
      <c r="C5" s="626" t="str">
        <f>'　入力シート 記入例'!C5</f>
        <v>株式会社　宮崎</v>
      </c>
      <c r="D5" s="627"/>
      <c r="E5" s="79" t="s">
        <v>56</v>
      </c>
      <c r="F5" s="603" t="str">
        <f>'　入力シート 記入例'!C7</f>
        <v>宮崎　太郎</v>
      </c>
      <c r="G5" s="603"/>
      <c r="H5" s="108"/>
      <c r="I5" s="108"/>
      <c r="J5" s="108"/>
      <c r="K5" s="108"/>
      <c r="L5" s="108"/>
      <c r="O5" s="108"/>
      <c r="P5" s="108"/>
      <c r="Q5" s="108"/>
      <c r="T5" s="108"/>
      <c r="U5" s="108"/>
      <c r="W5" s="108"/>
    </row>
    <row r="6" spans="1:28" ht="27.75" customHeight="1">
      <c r="B6" s="156" t="s">
        <v>186</v>
      </c>
      <c r="C6" s="127"/>
      <c r="D6" s="127"/>
      <c r="E6" s="128"/>
      <c r="F6" s="127"/>
      <c r="G6" s="108"/>
      <c r="H6" s="108"/>
      <c r="I6" s="108"/>
      <c r="J6" s="108"/>
      <c r="K6" s="108"/>
      <c r="L6" s="108"/>
      <c r="O6" s="108"/>
      <c r="P6" s="108"/>
      <c r="Q6" s="108"/>
      <c r="T6" s="108"/>
      <c r="U6" s="108"/>
      <c r="W6" s="108"/>
    </row>
    <row r="7" spans="1:28" ht="30" customHeight="1" thickBot="1">
      <c r="B7" s="628" t="s">
        <v>58</v>
      </c>
      <c r="C7" s="629"/>
      <c r="D7" s="80"/>
      <c r="E7" s="406">
        <f>SUM(E8:E10)</f>
        <v>696.59999999999991</v>
      </c>
      <c r="F7" s="81"/>
      <c r="G7" s="163" t="s">
        <v>194</v>
      </c>
      <c r="H7" s="159"/>
      <c r="I7" s="159"/>
      <c r="J7" s="277"/>
      <c r="K7" s="277"/>
      <c r="L7" s="81"/>
      <c r="M7" s="81"/>
      <c r="O7" s="81"/>
      <c r="P7" s="81"/>
      <c r="Q7" s="81"/>
      <c r="T7" s="81"/>
      <c r="U7" s="81"/>
      <c r="W7" s="81"/>
    </row>
    <row r="8" spans="1:28" ht="30" customHeight="1" thickBot="1">
      <c r="B8" s="630"/>
      <c r="C8" s="632" t="s">
        <v>187</v>
      </c>
      <c r="D8" s="633"/>
      <c r="E8" s="407">
        <f>SUMIFS(E$15:E$29,F$15:F$29,"１年目完")</f>
        <v>50.9</v>
      </c>
      <c r="F8" s="81"/>
      <c r="G8" s="165" t="s">
        <v>143</v>
      </c>
      <c r="H8" s="166" t="s">
        <v>192</v>
      </c>
      <c r="I8" s="167" t="s">
        <v>155</v>
      </c>
      <c r="J8" s="278"/>
      <c r="K8" s="278"/>
      <c r="L8" s="81"/>
      <c r="M8" s="81"/>
      <c r="O8" s="608" t="s">
        <v>354</v>
      </c>
      <c r="P8" s="609"/>
      <c r="Q8" s="609"/>
      <c r="R8" s="609"/>
      <c r="S8" s="609"/>
      <c r="T8" s="609"/>
      <c r="U8" s="609"/>
      <c r="V8" s="609"/>
      <c r="W8" s="609"/>
      <c r="X8" s="464"/>
    </row>
    <row r="9" spans="1:28" ht="30" customHeight="1" thickTop="1">
      <c r="B9" s="630"/>
      <c r="C9" s="632" t="s">
        <v>188</v>
      </c>
      <c r="D9" s="633"/>
      <c r="E9" s="82">
        <f>SUMIFS(E$15:E$29,F$15:F$29,"２年目完")</f>
        <v>317.34999999999997</v>
      </c>
      <c r="F9" s="81"/>
      <c r="G9" s="160" t="s">
        <v>181</v>
      </c>
      <c r="H9" s="158">
        <f>ROUNDDOWN(SUMIFS(E15:E29,F15:F29,"２年目完",T15:T29,"◎"),1)</f>
        <v>317.3</v>
      </c>
      <c r="I9" s="164">
        <f>ROUNDDOWN(20000*H9/10,0)</f>
        <v>634600</v>
      </c>
      <c r="J9" s="636" t="s">
        <v>376</v>
      </c>
      <c r="K9" s="637"/>
      <c r="L9" s="81"/>
      <c r="M9" s="81"/>
      <c r="O9" s="604" t="s">
        <v>268</v>
      </c>
      <c r="P9" s="605"/>
      <c r="Q9" s="605"/>
      <c r="R9" s="605"/>
      <c r="S9" s="605"/>
      <c r="T9" s="605"/>
      <c r="U9" s="605"/>
      <c r="V9" s="605"/>
      <c r="W9" s="605"/>
      <c r="X9" s="605"/>
    </row>
    <row r="10" spans="1:28" ht="30" customHeight="1" thickBot="1">
      <c r="B10" s="631"/>
      <c r="C10" s="634" t="s">
        <v>189</v>
      </c>
      <c r="D10" s="635"/>
      <c r="E10" s="291">
        <f>SUMIFS(E$15:E$29,F$15:F$29,"３年目完")</f>
        <v>328.35</v>
      </c>
      <c r="F10" s="81"/>
      <c r="G10" s="161" t="s">
        <v>182</v>
      </c>
      <c r="H10" s="157">
        <f>ROUNDDOWN(SUMIFS(E15:E29,F15:F29,"３年目完",X15:X29,"◎"),1)</f>
        <v>283.10000000000002</v>
      </c>
      <c r="I10" s="162">
        <f>ROUNDDOWN(10000*H10/10,0)</f>
        <v>283100</v>
      </c>
      <c r="J10" s="638"/>
      <c r="K10" s="637"/>
      <c r="L10" s="81"/>
      <c r="M10" s="81"/>
    </row>
    <row r="11" spans="1:28" ht="20.100000000000001" customHeight="1">
      <c r="O11" s="524"/>
      <c r="P11" s="524"/>
      <c r="Q11" s="524"/>
      <c r="R11" s="358" t="s">
        <v>242</v>
      </c>
      <c r="S11" s="358" t="s">
        <v>243</v>
      </c>
      <c r="T11" s="358"/>
      <c r="U11" s="358" t="s">
        <v>244</v>
      </c>
      <c r="V11" s="358" t="s">
        <v>245</v>
      </c>
      <c r="W11" s="358" t="s">
        <v>249</v>
      </c>
    </row>
    <row r="12" spans="1:28" ht="20.100000000000001" customHeight="1">
      <c r="O12" s="365"/>
      <c r="P12" s="365"/>
      <c r="Q12" s="366"/>
      <c r="R12" s="643" t="s">
        <v>250</v>
      </c>
      <c r="S12" s="643"/>
      <c r="T12" s="643"/>
      <c r="U12" s="643" t="s">
        <v>251</v>
      </c>
      <c r="V12" s="643"/>
      <c r="W12" s="643"/>
      <c r="X12" s="643"/>
    </row>
    <row r="13" spans="1:28" ht="25.5" customHeight="1">
      <c r="B13" s="639" t="s">
        <v>57</v>
      </c>
      <c r="C13" s="612" t="s">
        <v>269</v>
      </c>
      <c r="D13" s="613"/>
      <c r="E13" s="616" t="s">
        <v>371</v>
      </c>
      <c r="F13" s="618" t="s">
        <v>356</v>
      </c>
      <c r="G13" s="618"/>
      <c r="H13" s="620" t="s">
        <v>183</v>
      </c>
      <c r="I13" s="621"/>
      <c r="J13" s="621"/>
      <c r="K13" s="622"/>
      <c r="L13" s="606" t="s">
        <v>231</v>
      </c>
      <c r="M13" s="607"/>
      <c r="O13" s="610" t="s">
        <v>252</v>
      </c>
      <c r="P13" s="611"/>
      <c r="Q13" s="457"/>
      <c r="R13" s="360" t="s">
        <v>237</v>
      </c>
      <c r="S13" s="360" t="s">
        <v>238</v>
      </c>
      <c r="T13" s="641" t="s">
        <v>314</v>
      </c>
      <c r="U13" s="360" t="s">
        <v>246</v>
      </c>
      <c r="V13" s="360" t="s">
        <v>247</v>
      </c>
      <c r="W13" s="360" t="s">
        <v>248</v>
      </c>
      <c r="X13" s="641" t="s">
        <v>315</v>
      </c>
      <c r="Y13" s="245"/>
    </row>
    <row r="14" spans="1:28" ht="74.25" customHeight="1" thickBot="1">
      <c r="B14" s="640"/>
      <c r="C14" s="614"/>
      <c r="D14" s="615"/>
      <c r="E14" s="617"/>
      <c r="F14" s="361" t="s">
        <v>341</v>
      </c>
      <c r="G14" s="382" t="s">
        <v>357</v>
      </c>
      <c r="H14" s="279" t="s">
        <v>184</v>
      </c>
      <c r="I14" s="280" t="s">
        <v>342</v>
      </c>
      <c r="J14" s="281" t="s">
        <v>266</v>
      </c>
      <c r="K14" s="281" t="s">
        <v>267</v>
      </c>
      <c r="L14" s="224" t="s">
        <v>235</v>
      </c>
      <c r="M14" s="225" t="s">
        <v>236</v>
      </c>
      <c r="O14" s="288" t="s">
        <v>239</v>
      </c>
      <c r="P14" s="289" t="s">
        <v>240</v>
      </c>
      <c r="Q14" s="290" t="s">
        <v>241</v>
      </c>
      <c r="R14" s="282" t="s">
        <v>337</v>
      </c>
      <c r="S14" s="282" t="s">
        <v>338</v>
      </c>
      <c r="T14" s="642"/>
      <c r="U14" s="283" t="s">
        <v>339</v>
      </c>
      <c r="V14" s="284" t="s">
        <v>340</v>
      </c>
      <c r="W14" s="285" t="s">
        <v>253</v>
      </c>
      <c r="X14" s="642"/>
      <c r="Y14" s="644" t="s">
        <v>9</v>
      </c>
      <c r="Z14" s="515"/>
      <c r="AA14" s="515"/>
      <c r="AB14" s="515"/>
    </row>
    <row r="15" spans="1:28" s="74" customFormat="1" ht="30" customHeight="1" thickTop="1">
      <c r="B15" s="362">
        <v>1</v>
      </c>
      <c r="C15" s="619" t="s">
        <v>344</v>
      </c>
      <c r="D15" s="619"/>
      <c r="E15" s="362">
        <v>10.23</v>
      </c>
      <c r="F15" s="237" t="str">
        <f>IF(I15="","",IF(I15&lt;365,"１年目",IF(I15&lt;730,"１年目完",IF(I15&lt;1095,"２年目完",IF(I15&lt;=1460,"３年目完","対象外")))))</f>
        <v>１年目</v>
      </c>
      <c r="G15" s="233" t="s">
        <v>74</v>
      </c>
      <c r="H15" s="234">
        <v>45570</v>
      </c>
      <c r="I15" s="362">
        <f>IF(H15="","",_xlfn.DAYS("R7.3.31",H15))</f>
        <v>177</v>
      </c>
      <c r="J15" s="234"/>
      <c r="K15" s="362"/>
      <c r="L15" s="234"/>
      <c r="M15" s="233" t="s">
        <v>198</v>
      </c>
      <c r="O15" s="234">
        <f>IF(H15="","",EDATE(H15,12)-1)</f>
        <v>45934</v>
      </c>
      <c r="P15" s="234">
        <f>IF($H15="","",EDATE($H15,24)-1)</f>
        <v>46299</v>
      </c>
      <c r="Q15" s="234">
        <f>IF($H15="","",EDATE($H15,36)-1)</f>
        <v>46664</v>
      </c>
      <c r="R15" s="243" t="str">
        <f>IF(P15="","",IF(P15&lt;=DATE(2024,4,1),"×","〇"))</f>
        <v>〇</v>
      </c>
      <c r="S15" s="243" t="str">
        <f>IF(P15="","",IF(P15&lt;=DATE(2025,3,31),"〇","×"))</f>
        <v>×</v>
      </c>
      <c r="T15" s="286" t="str">
        <f>IF(H15="","",IF(AND(R15="〇",S15="〇"),"◎","×"))</f>
        <v>×</v>
      </c>
      <c r="U15" s="243" t="str">
        <f>IF(Q15="","",IF(Q15&lt;=DATE(2024,4,1),"×","〇"))</f>
        <v>〇</v>
      </c>
      <c r="V15" s="243" t="str">
        <f>IF(Q15="","",IF(Q15&lt;=DATE(2025,3,31),"〇","×"))</f>
        <v>×</v>
      </c>
      <c r="W15" s="234" t="str">
        <f t="shared" ref="W15:W29" si="0">IF(F15="","",IF(AND(F15="３年目完",L15="多年生"),"〇","×"))</f>
        <v>×</v>
      </c>
      <c r="X15" s="286" t="str">
        <f t="shared" ref="X15:X29" si="1">IF(H15="","",IF(AND(U15="〇",V15="〇",W15="〇"),"◎","×"))</f>
        <v>×</v>
      </c>
      <c r="Y15" s="228" t="s">
        <v>72</v>
      </c>
      <c r="Z15" s="229" t="s">
        <v>73</v>
      </c>
      <c r="AA15" s="230" t="s">
        <v>232</v>
      </c>
      <c r="AB15" s="231" t="s">
        <v>233</v>
      </c>
    </row>
    <row r="16" spans="1:28" ht="30" customHeight="1">
      <c r="B16" s="360">
        <v>2</v>
      </c>
      <c r="C16" s="603" t="s">
        <v>345</v>
      </c>
      <c r="D16" s="603"/>
      <c r="E16" s="360">
        <v>20.34</v>
      </c>
      <c r="F16" s="238" t="str">
        <f t="shared" ref="F16:F29" si="2">IF(I16="","",IF(I16&lt;365,"１年目",IF(I16&lt;730,"１年目完",IF(I16&lt;1095,"２年目完",IF(I16&lt;=1460,"３年目完","対象外")))))</f>
        <v>１年目完</v>
      </c>
      <c r="G16" s="235" t="s">
        <v>74</v>
      </c>
      <c r="H16" s="236">
        <v>45361</v>
      </c>
      <c r="I16" s="360">
        <f t="shared" ref="I16:I29" si="3">IF(H16="","",_xlfn.DAYS("R7.3.31",H16))</f>
        <v>386</v>
      </c>
      <c r="J16" s="236"/>
      <c r="K16" s="360"/>
      <c r="L16" s="236"/>
      <c r="M16" s="235" t="s">
        <v>198</v>
      </c>
      <c r="O16" s="236">
        <f t="shared" ref="O16:O29" si="4">IF(H16="","",EDATE(H16,12)-1)</f>
        <v>45725</v>
      </c>
      <c r="P16" s="236">
        <f t="shared" ref="P16:P29" si="5">IF(H16="","",EDATE(H16,24)-1)</f>
        <v>46090</v>
      </c>
      <c r="Q16" s="236">
        <f t="shared" ref="Q16:Q29" si="6">IF($H16="","",EDATE($H16,36)-1)</f>
        <v>46455</v>
      </c>
      <c r="R16" s="244" t="str">
        <f t="shared" ref="R16:R29" si="7">IF(P16="","",IF(P16&lt;=DATE(2024,4,1),"×","〇"))</f>
        <v>〇</v>
      </c>
      <c r="S16" s="244" t="str">
        <f t="shared" ref="S16:S29" si="8">IF(P16="","",IF(P16&lt;=DATE(2025,3,31),"〇","×"))</f>
        <v>×</v>
      </c>
      <c r="T16" s="287" t="str">
        <f t="shared" ref="T16:T29" si="9">IF(H16="","",IF(AND(R16="〇",S16="〇"),"◎","×"))</f>
        <v>×</v>
      </c>
      <c r="U16" s="244" t="str">
        <f t="shared" ref="U16:U29" si="10">IF(Q16="","",IF(Q16&lt;=DATE(2024,4,1),"×","〇"))</f>
        <v>〇</v>
      </c>
      <c r="V16" s="244" t="str">
        <f t="shared" ref="V16:V29" si="11">IF(Q16="","",IF(Q16&lt;=DATE(2025,3,31),"〇","×"))</f>
        <v>×</v>
      </c>
      <c r="W16" s="236" t="str">
        <f t="shared" si="0"/>
        <v>×</v>
      </c>
      <c r="X16" s="287" t="str">
        <f t="shared" si="1"/>
        <v>×</v>
      </c>
      <c r="Y16" s="175" t="s">
        <v>180</v>
      </c>
      <c r="Z16" s="176" t="s">
        <v>74</v>
      </c>
      <c r="AA16" s="226" t="s">
        <v>234</v>
      </c>
      <c r="AB16" s="177" t="s">
        <v>196</v>
      </c>
    </row>
    <row r="17" spans="2:28" ht="30" customHeight="1">
      <c r="B17" s="360">
        <v>3</v>
      </c>
      <c r="C17" s="603" t="s">
        <v>346</v>
      </c>
      <c r="D17" s="603"/>
      <c r="E17" s="360">
        <v>30.56</v>
      </c>
      <c r="F17" s="238" t="str">
        <f t="shared" si="2"/>
        <v>１年目完</v>
      </c>
      <c r="G17" s="235" t="s">
        <v>76</v>
      </c>
      <c r="H17" s="236">
        <v>45018</v>
      </c>
      <c r="I17" s="360">
        <f t="shared" si="3"/>
        <v>729</v>
      </c>
      <c r="J17" s="236"/>
      <c r="K17" s="360"/>
      <c r="L17" s="236"/>
      <c r="M17" s="235" t="s">
        <v>198</v>
      </c>
      <c r="O17" s="236">
        <f t="shared" si="4"/>
        <v>45383</v>
      </c>
      <c r="P17" s="236">
        <f t="shared" si="5"/>
        <v>45748</v>
      </c>
      <c r="Q17" s="236">
        <f t="shared" si="6"/>
        <v>46113</v>
      </c>
      <c r="R17" s="244" t="str">
        <f t="shared" si="7"/>
        <v>〇</v>
      </c>
      <c r="S17" s="244" t="str">
        <f t="shared" si="8"/>
        <v>×</v>
      </c>
      <c r="T17" s="287" t="str">
        <f t="shared" si="9"/>
        <v>×</v>
      </c>
      <c r="U17" s="244" t="str">
        <f t="shared" si="10"/>
        <v>〇</v>
      </c>
      <c r="V17" s="244" t="str">
        <f t="shared" si="11"/>
        <v>×</v>
      </c>
      <c r="W17" s="236" t="str">
        <f t="shared" si="0"/>
        <v>×</v>
      </c>
      <c r="X17" s="287" t="str">
        <f t="shared" si="1"/>
        <v>×</v>
      </c>
      <c r="Y17" s="175" t="s">
        <v>181</v>
      </c>
      <c r="Z17" s="176" t="s">
        <v>75</v>
      </c>
      <c r="AA17" s="226"/>
      <c r="AB17" s="177" t="s">
        <v>197</v>
      </c>
    </row>
    <row r="18" spans="2:28" ht="30" customHeight="1">
      <c r="B18" s="360">
        <v>4</v>
      </c>
      <c r="C18" s="603" t="s">
        <v>347</v>
      </c>
      <c r="D18" s="603"/>
      <c r="E18" s="360">
        <v>40.67</v>
      </c>
      <c r="F18" s="238" t="str">
        <f t="shared" si="2"/>
        <v>２年目完</v>
      </c>
      <c r="G18" s="235" t="s">
        <v>74</v>
      </c>
      <c r="H18" s="236">
        <v>45016</v>
      </c>
      <c r="I18" s="360">
        <f t="shared" si="3"/>
        <v>731</v>
      </c>
      <c r="J18" s="236"/>
      <c r="K18" s="360"/>
      <c r="L18" s="236"/>
      <c r="M18" s="235" t="s">
        <v>198</v>
      </c>
      <c r="O18" s="236">
        <f t="shared" si="4"/>
        <v>45381</v>
      </c>
      <c r="P18" s="236">
        <f t="shared" si="5"/>
        <v>45746</v>
      </c>
      <c r="Q18" s="236">
        <f t="shared" si="6"/>
        <v>46111</v>
      </c>
      <c r="R18" s="244" t="str">
        <f t="shared" si="7"/>
        <v>〇</v>
      </c>
      <c r="S18" s="244" t="str">
        <f t="shared" si="8"/>
        <v>〇</v>
      </c>
      <c r="T18" s="287" t="str">
        <f t="shared" si="9"/>
        <v>◎</v>
      </c>
      <c r="U18" s="244" t="str">
        <f t="shared" si="10"/>
        <v>〇</v>
      </c>
      <c r="V18" s="244" t="str">
        <f t="shared" si="11"/>
        <v>×</v>
      </c>
      <c r="W18" s="236" t="str">
        <f t="shared" si="0"/>
        <v>×</v>
      </c>
      <c r="X18" s="287" t="str">
        <f t="shared" si="1"/>
        <v>×</v>
      </c>
      <c r="Y18" s="175" t="s">
        <v>182</v>
      </c>
      <c r="Z18" s="176" t="s">
        <v>76</v>
      </c>
      <c r="AA18" s="226"/>
      <c r="AB18" s="177" t="s">
        <v>198</v>
      </c>
    </row>
    <row r="19" spans="2:28" ht="30" customHeight="1">
      <c r="B19" s="360">
        <v>5</v>
      </c>
      <c r="C19" s="603" t="s">
        <v>348</v>
      </c>
      <c r="D19" s="603"/>
      <c r="E19" s="360">
        <v>200.78</v>
      </c>
      <c r="F19" s="238" t="str">
        <f t="shared" si="2"/>
        <v>２年目完</v>
      </c>
      <c r="G19" s="235" t="s">
        <v>74</v>
      </c>
      <c r="H19" s="236">
        <v>44654</v>
      </c>
      <c r="I19" s="360">
        <f t="shared" si="3"/>
        <v>1093</v>
      </c>
      <c r="J19" s="236"/>
      <c r="K19" s="360"/>
      <c r="L19" s="236"/>
      <c r="M19" s="235" t="s">
        <v>196</v>
      </c>
      <c r="O19" s="236">
        <f t="shared" si="4"/>
        <v>45018</v>
      </c>
      <c r="P19" s="236">
        <f t="shared" si="5"/>
        <v>45384</v>
      </c>
      <c r="Q19" s="236">
        <f t="shared" si="6"/>
        <v>45749</v>
      </c>
      <c r="R19" s="244" t="str">
        <f t="shared" si="7"/>
        <v>〇</v>
      </c>
      <c r="S19" s="244" t="str">
        <f t="shared" si="8"/>
        <v>〇</v>
      </c>
      <c r="T19" s="287" t="str">
        <f t="shared" si="9"/>
        <v>◎</v>
      </c>
      <c r="U19" s="244" t="str">
        <f t="shared" si="10"/>
        <v>〇</v>
      </c>
      <c r="V19" s="244" t="str">
        <f t="shared" si="11"/>
        <v>×</v>
      </c>
      <c r="W19" s="236" t="str">
        <f t="shared" si="0"/>
        <v>×</v>
      </c>
      <c r="X19" s="287" t="str">
        <f t="shared" si="1"/>
        <v>×</v>
      </c>
      <c r="Y19" s="175"/>
      <c r="Z19" s="176"/>
      <c r="AA19" s="226"/>
      <c r="AB19" s="177" t="s">
        <v>199</v>
      </c>
    </row>
    <row r="20" spans="2:28" ht="30" customHeight="1">
      <c r="B20" s="360">
        <v>6</v>
      </c>
      <c r="C20" s="603" t="s">
        <v>349</v>
      </c>
      <c r="D20" s="603"/>
      <c r="E20" s="360">
        <v>50.89</v>
      </c>
      <c r="F20" s="238" t="str">
        <f t="shared" si="2"/>
        <v>２年目完</v>
      </c>
      <c r="G20" s="235" t="s">
        <v>74</v>
      </c>
      <c r="H20" s="236">
        <v>44741</v>
      </c>
      <c r="I20" s="360">
        <f t="shared" si="3"/>
        <v>1006</v>
      </c>
      <c r="J20" s="236"/>
      <c r="K20" s="360"/>
      <c r="L20" s="236"/>
      <c r="M20" s="235" t="s">
        <v>198</v>
      </c>
      <c r="O20" s="236">
        <f t="shared" si="4"/>
        <v>45105</v>
      </c>
      <c r="P20" s="236">
        <f t="shared" si="5"/>
        <v>45471</v>
      </c>
      <c r="Q20" s="236">
        <f t="shared" si="6"/>
        <v>45836</v>
      </c>
      <c r="R20" s="244" t="str">
        <f t="shared" si="7"/>
        <v>〇</v>
      </c>
      <c r="S20" s="244" t="str">
        <f t="shared" si="8"/>
        <v>〇</v>
      </c>
      <c r="T20" s="287" t="str">
        <f t="shared" si="9"/>
        <v>◎</v>
      </c>
      <c r="U20" s="244" t="str">
        <f t="shared" si="10"/>
        <v>〇</v>
      </c>
      <c r="V20" s="244" t="str">
        <f t="shared" si="11"/>
        <v>×</v>
      </c>
      <c r="W20" s="236" t="str">
        <f t="shared" si="0"/>
        <v>×</v>
      </c>
      <c r="X20" s="287" t="str">
        <f t="shared" si="1"/>
        <v>×</v>
      </c>
      <c r="Y20" s="175"/>
      <c r="Z20" s="176"/>
      <c r="AA20" s="226"/>
      <c r="AB20" s="177" t="s">
        <v>200</v>
      </c>
    </row>
    <row r="21" spans="2:28" ht="30" customHeight="1">
      <c r="B21" s="360">
        <v>7</v>
      </c>
      <c r="C21" s="603" t="s">
        <v>350</v>
      </c>
      <c r="D21" s="603"/>
      <c r="E21" s="360">
        <v>25.01</v>
      </c>
      <c r="F21" s="238" t="str">
        <f t="shared" si="2"/>
        <v>２年目完</v>
      </c>
      <c r="G21" s="235" t="s">
        <v>74</v>
      </c>
      <c r="H21" s="236">
        <v>44741</v>
      </c>
      <c r="I21" s="360">
        <f t="shared" si="3"/>
        <v>1006</v>
      </c>
      <c r="J21" s="236"/>
      <c r="K21" s="360"/>
      <c r="L21" s="236" t="s">
        <v>234</v>
      </c>
      <c r="M21" s="235" t="s">
        <v>199</v>
      </c>
      <c r="O21" s="236">
        <f t="shared" si="4"/>
        <v>45105</v>
      </c>
      <c r="P21" s="236">
        <f t="shared" si="5"/>
        <v>45471</v>
      </c>
      <c r="Q21" s="236">
        <f t="shared" si="6"/>
        <v>45836</v>
      </c>
      <c r="R21" s="244" t="str">
        <f t="shared" si="7"/>
        <v>〇</v>
      </c>
      <c r="S21" s="244" t="str">
        <f t="shared" si="8"/>
        <v>〇</v>
      </c>
      <c r="T21" s="287" t="str">
        <f t="shared" si="9"/>
        <v>◎</v>
      </c>
      <c r="U21" s="244" t="str">
        <f t="shared" si="10"/>
        <v>〇</v>
      </c>
      <c r="V21" s="244" t="str">
        <f t="shared" si="11"/>
        <v>×</v>
      </c>
      <c r="W21" s="236" t="str">
        <f t="shared" si="0"/>
        <v>×</v>
      </c>
      <c r="X21" s="287" t="str">
        <f t="shared" si="1"/>
        <v>×</v>
      </c>
      <c r="Y21" s="227"/>
      <c r="Z21" s="227"/>
      <c r="AA21" s="227"/>
      <c r="AB21" s="177" t="s">
        <v>170</v>
      </c>
    </row>
    <row r="22" spans="2:28" ht="30" customHeight="1">
      <c r="B22" s="360">
        <v>8</v>
      </c>
      <c r="C22" s="603" t="s">
        <v>351</v>
      </c>
      <c r="D22" s="603"/>
      <c r="E22" s="360">
        <v>45.23</v>
      </c>
      <c r="F22" s="238" t="str">
        <f t="shared" si="2"/>
        <v>３年目完</v>
      </c>
      <c r="G22" s="235" t="s">
        <v>74</v>
      </c>
      <c r="H22" s="236">
        <v>44623</v>
      </c>
      <c r="I22" s="360">
        <f t="shared" si="3"/>
        <v>1124</v>
      </c>
      <c r="J22" s="236"/>
      <c r="K22" s="360"/>
      <c r="L22" s="236"/>
      <c r="M22" s="235" t="s">
        <v>198</v>
      </c>
      <c r="O22" s="236">
        <f t="shared" si="4"/>
        <v>44987</v>
      </c>
      <c r="P22" s="236">
        <f t="shared" si="5"/>
        <v>45353</v>
      </c>
      <c r="Q22" s="236">
        <f t="shared" si="6"/>
        <v>45718</v>
      </c>
      <c r="R22" s="244" t="str">
        <f t="shared" si="7"/>
        <v>×</v>
      </c>
      <c r="S22" s="244" t="str">
        <f t="shared" si="8"/>
        <v>〇</v>
      </c>
      <c r="T22" s="287" t="str">
        <f t="shared" si="9"/>
        <v>×</v>
      </c>
      <c r="U22" s="244" t="str">
        <f t="shared" si="10"/>
        <v>〇</v>
      </c>
      <c r="V22" s="244" t="str">
        <f t="shared" si="11"/>
        <v>〇</v>
      </c>
      <c r="W22" s="236" t="str">
        <f t="shared" si="0"/>
        <v>×</v>
      </c>
      <c r="X22" s="287" t="str">
        <f t="shared" si="1"/>
        <v>×</v>
      </c>
    </row>
    <row r="23" spans="2:28" ht="30" customHeight="1">
      <c r="B23" s="360">
        <v>9</v>
      </c>
      <c r="C23" s="603" t="s">
        <v>352</v>
      </c>
      <c r="D23" s="603"/>
      <c r="E23" s="360">
        <v>32.450000000000003</v>
      </c>
      <c r="F23" s="238" t="str">
        <f t="shared" si="2"/>
        <v>３年目完</v>
      </c>
      <c r="G23" s="235" t="s">
        <v>74</v>
      </c>
      <c r="H23" s="236">
        <v>44623</v>
      </c>
      <c r="I23" s="360">
        <f t="shared" si="3"/>
        <v>1124</v>
      </c>
      <c r="J23" s="236"/>
      <c r="K23" s="360"/>
      <c r="L23" s="236" t="s">
        <v>234</v>
      </c>
      <c r="M23" s="235" t="s">
        <v>200</v>
      </c>
      <c r="O23" s="236">
        <f t="shared" si="4"/>
        <v>44987</v>
      </c>
      <c r="P23" s="236">
        <f>IF(H23="","",EDATE(H23,24)-1)</f>
        <v>45353</v>
      </c>
      <c r="Q23" s="236">
        <f t="shared" si="6"/>
        <v>45718</v>
      </c>
      <c r="R23" s="244" t="str">
        <f t="shared" si="7"/>
        <v>×</v>
      </c>
      <c r="S23" s="244" t="str">
        <f t="shared" si="8"/>
        <v>〇</v>
      </c>
      <c r="T23" s="287" t="str">
        <f t="shared" si="9"/>
        <v>×</v>
      </c>
      <c r="U23" s="244" t="str">
        <f t="shared" si="10"/>
        <v>〇</v>
      </c>
      <c r="V23" s="244" t="str">
        <f t="shared" si="11"/>
        <v>〇</v>
      </c>
      <c r="W23" s="236" t="str">
        <f t="shared" si="0"/>
        <v>〇</v>
      </c>
      <c r="X23" s="287" t="str">
        <f t="shared" si="1"/>
        <v>◎</v>
      </c>
    </row>
    <row r="24" spans="2:28" ht="30" customHeight="1">
      <c r="B24" s="360">
        <v>10</v>
      </c>
      <c r="C24" s="603" t="s">
        <v>353</v>
      </c>
      <c r="D24" s="603"/>
      <c r="E24" s="360">
        <v>250.67</v>
      </c>
      <c r="F24" s="238" t="str">
        <f t="shared" si="2"/>
        <v>３年目完</v>
      </c>
      <c r="G24" s="235" t="s">
        <v>74</v>
      </c>
      <c r="H24" s="236">
        <v>44375</v>
      </c>
      <c r="I24" s="360">
        <f t="shared" si="3"/>
        <v>1372</v>
      </c>
      <c r="J24" s="236"/>
      <c r="K24" s="360"/>
      <c r="L24" s="236" t="s">
        <v>234</v>
      </c>
      <c r="M24" s="235" t="s">
        <v>199</v>
      </c>
      <c r="O24" s="236">
        <f t="shared" si="4"/>
        <v>44739</v>
      </c>
      <c r="P24" s="236">
        <f t="shared" si="5"/>
        <v>45104</v>
      </c>
      <c r="Q24" s="236">
        <f t="shared" si="6"/>
        <v>45470</v>
      </c>
      <c r="R24" s="244" t="str">
        <f t="shared" si="7"/>
        <v>×</v>
      </c>
      <c r="S24" s="244" t="str">
        <f t="shared" si="8"/>
        <v>〇</v>
      </c>
      <c r="T24" s="287" t="str">
        <f t="shared" si="9"/>
        <v>×</v>
      </c>
      <c r="U24" s="244" t="str">
        <f t="shared" si="10"/>
        <v>〇</v>
      </c>
      <c r="V24" s="244" t="str">
        <f t="shared" si="11"/>
        <v>〇</v>
      </c>
      <c r="W24" s="236" t="str">
        <f t="shared" si="0"/>
        <v>〇</v>
      </c>
      <c r="X24" s="287" t="str">
        <f t="shared" si="1"/>
        <v>◎</v>
      </c>
    </row>
    <row r="25" spans="2:28" ht="30" customHeight="1">
      <c r="B25" s="360"/>
      <c r="C25" s="603"/>
      <c r="D25" s="603"/>
      <c r="E25" s="360"/>
      <c r="F25" s="238" t="str">
        <f t="shared" si="2"/>
        <v/>
      </c>
      <c r="G25" s="235"/>
      <c r="H25" s="236"/>
      <c r="I25" s="360" t="str">
        <f t="shared" si="3"/>
        <v/>
      </c>
      <c r="J25" s="236"/>
      <c r="K25" s="360"/>
      <c r="L25" s="236"/>
      <c r="M25" s="235"/>
      <c r="O25" s="236" t="str">
        <f>IF(H25="","",EDATE(H25,12)-1)</f>
        <v/>
      </c>
      <c r="P25" s="236" t="str">
        <f>IF(H25="","",EDATE(H25,24)-1)</f>
        <v/>
      </c>
      <c r="Q25" s="236" t="str">
        <f t="shared" si="6"/>
        <v/>
      </c>
      <c r="R25" s="244" t="str">
        <f t="shared" si="7"/>
        <v/>
      </c>
      <c r="S25" s="244" t="str">
        <f t="shared" si="8"/>
        <v/>
      </c>
      <c r="T25" s="287" t="str">
        <f t="shared" si="9"/>
        <v/>
      </c>
      <c r="U25" s="244" t="str">
        <f t="shared" si="10"/>
        <v/>
      </c>
      <c r="V25" s="244" t="str">
        <f t="shared" si="11"/>
        <v/>
      </c>
      <c r="W25" s="236" t="str">
        <f t="shared" si="0"/>
        <v/>
      </c>
      <c r="X25" s="287" t="str">
        <f t="shared" si="1"/>
        <v/>
      </c>
    </row>
    <row r="26" spans="2:28" ht="30" customHeight="1">
      <c r="B26" s="360"/>
      <c r="C26" s="603"/>
      <c r="D26" s="603"/>
      <c r="E26" s="360"/>
      <c r="F26" s="238" t="str">
        <f t="shared" si="2"/>
        <v/>
      </c>
      <c r="G26" s="235"/>
      <c r="H26" s="236"/>
      <c r="I26" s="360" t="str">
        <f t="shared" si="3"/>
        <v/>
      </c>
      <c r="J26" s="236"/>
      <c r="K26" s="360"/>
      <c r="L26" s="236"/>
      <c r="M26" s="235"/>
      <c r="O26" s="236" t="str">
        <f t="shared" si="4"/>
        <v/>
      </c>
      <c r="P26" s="236" t="str">
        <f t="shared" si="5"/>
        <v/>
      </c>
      <c r="Q26" s="236" t="str">
        <f>IF($H26="","",EDATE($H26,36)-1)</f>
        <v/>
      </c>
      <c r="R26" s="244" t="str">
        <f t="shared" si="7"/>
        <v/>
      </c>
      <c r="S26" s="244" t="str">
        <f t="shared" si="8"/>
        <v/>
      </c>
      <c r="T26" s="287" t="str">
        <f t="shared" si="9"/>
        <v/>
      </c>
      <c r="U26" s="244" t="str">
        <f t="shared" si="10"/>
        <v/>
      </c>
      <c r="V26" s="244" t="str">
        <f t="shared" si="11"/>
        <v/>
      </c>
      <c r="W26" s="236" t="str">
        <f t="shared" si="0"/>
        <v/>
      </c>
      <c r="X26" s="287" t="str">
        <f t="shared" si="1"/>
        <v/>
      </c>
    </row>
    <row r="27" spans="2:28" ht="30" customHeight="1">
      <c r="B27" s="360"/>
      <c r="C27" s="603"/>
      <c r="D27" s="603"/>
      <c r="E27" s="360"/>
      <c r="F27" s="238" t="str">
        <f t="shared" si="2"/>
        <v/>
      </c>
      <c r="G27" s="235"/>
      <c r="H27" s="236"/>
      <c r="I27" s="360" t="str">
        <f t="shared" si="3"/>
        <v/>
      </c>
      <c r="J27" s="236"/>
      <c r="K27" s="360"/>
      <c r="L27" s="236"/>
      <c r="M27" s="235"/>
      <c r="O27" s="236" t="str">
        <f t="shared" si="4"/>
        <v/>
      </c>
      <c r="P27" s="236" t="str">
        <f t="shared" si="5"/>
        <v/>
      </c>
      <c r="Q27" s="236" t="str">
        <f t="shared" si="6"/>
        <v/>
      </c>
      <c r="R27" s="244" t="str">
        <f t="shared" si="7"/>
        <v/>
      </c>
      <c r="S27" s="244" t="str">
        <f t="shared" si="8"/>
        <v/>
      </c>
      <c r="T27" s="287" t="str">
        <f t="shared" si="9"/>
        <v/>
      </c>
      <c r="U27" s="244" t="str">
        <f t="shared" si="10"/>
        <v/>
      </c>
      <c r="V27" s="244" t="str">
        <f t="shared" si="11"/>
        <v/>
      </c>
      <c r="W27" s="236" t="str">
        <f t="shared" si="0"/>
        <v/>
      </c>
      <c r="X27" s="287" t="str">
        <f t="shared" si="1"/>
        <v/>
      </c>
    </row>
    <row r="28" spans="2:28" ht="30" customHeight="1">
      <c r="B28" s="360"/>
      <c r="C28" s="603"/>
      <c r="D28" s="603"/>
      <c r="E28" s="360"/>
      <c r="F28" s="238" t="str">
        <f t="shared" si="2"/>
        <v/>
      </c>
      <c r="G28" s="235"/>
      <c r="H28" s="236"/>
      <c r="I28" s="360" t="str">
        <f t="shared" si="3"/>
        <v/>
      </c>
      <c r="J28" s="236"/>
      <c r="K28" s="360"/>
      <c r="L28" s="236"/>
      <c r="M28" s="235"/>
      <c r="O28" s="236" t="str">
        <f t="shared" si="4"/>
        <v/>
      </c>
      <c r="P28" s="236" t="str">
        <f t="shared" si="5"/>
        <v/>
      </c>
      <c r="Q28" s="236" t="str">
        <f t="shared" si="6"/>
        <v/>
      </c>
      <c r="R28" s="244" t="str">
        <f t="shared" si="7"/>
        <v/>
      </c>
      <c r="S28" s="244" t="str">
        <f t="shared" si="8"/>
        <v/>
      </c>
      <c r="T28" s="287" t="str">
        <f t="shared" si="9"/>
        <v/>
      </c>
      <c r="U28" s="244" t="str">
        <f t="shared" si="10"/>
        <v/>
      </c>
      <c r="V28" s="244" t="str">
        <f t="shared" si="11"/>
        <v/>
      </c>
      <c r="W28" s="236" t="str">
        <f t="shared" si="0"/>
        <v/>
      </c>
      <c r="X28" s="287" t="str">
        <f t="shared" si="1"/>
        <v/>
      </c>
    </row>
    <row r="29" spans="2:28" ht="30" customHeight="1">
      <c r="B29" s="360"/>
      <c r="C29" s="603"/>
      <c r="D29" s="603"/>
      <c r="E29" s="360"/>
      <c r="F29" s="238" t="str">
        <f t="shared" si="2"/>
        <v/>
      </c>
      <c r="G29" s="235"/>
      <c r="H29" s="236"/>
      <c r="I29" s="360" t="str">
        <f t="shared" si="3"/>
        <v/>
      </c>
      <c r="J29" s="236"/>
      <c r="K29" s="360"/>
      <c r="L29" s="236"/>
      <c r="M29" s="235"/>
      <c r="O29" s="236" t="str">
        <f t="shared" si="4"/>
        <v/>
      </c>
      <c r="P29" s="236" t="str">
        <f t="shared" si="5"/>
        <v/>
      </c>
      <c r="Q29" s="236" t="str">
        <f t="shared" si="6"/>
        <v/>
      </c>
      <c r="R29" s="244" t="str">
        <f t="shared" si="7"/>
        <v/>
      </c>
      <c r="S29" s="244" t="str">
        <f t="shared" si="8"/>
        <v/>
      </c>
      <c r="T29" s="287" t="str">
        <f t="shared" si="9"/>
        <v/>
      </c>
      <c r="U29" s="244" t="str">
        <f t="shared" si="10"/>
        <v/>
      </c>
      <c r="V29" s="244" t="str">
        <f t="shared" si="11"/>
        <v/>
      </c>
      <c r="W29" s="236" t="str">
        <f t="shared" si="0"/>
        <v/>
      </c>
      <c r="X29" s="287" t="str">
        <f t="shared" si="1"/>
        <v/>
      </c>
    </row>
    <row r="30" spans="2:28">
      <c r="R30" s="246"/>
      <c r="S30" s="247"/>
      <c r="V30" s="247"/>
    </row>
  </sheetData>
  <mergeCells count="40">
    <mergeCell ref="R12:T12"/>
    <mergeCell ref="U12:X12"/>
    <mergeCell ref="B1:C1"/>
    <mergeCell ref="H1:M1"/>
    <mergeCell ref="C5:D5"/>
    <mergeCell ref="F5:G5"/>
    <mergeCell ref="B7:C7"/>
    <mergeCell ref="B8:B10"/>
    <mergeCell ref="C8:D8"/>
    <mergeCell ref="O8:X8"/>
    <mergeCell ref="C9:D9"/>
    <mergeCell ref="O9:X9"/>
    <mergeCell ref="C10:D10"/>
    <mergeCell ref="O11:Q11"/>
    <mergeCell ref="J9:K10"/>
    <mergeCell ref="B13:B14"/>
    <mergeCell ref="C13:D14"/>
    <mergeCell ref="E13:E14"/>
    <mergeCell ref="F13:G13"/>
    <mergeCell ref="H13:K13"/>
    <mergeCell ref="C22:D22"/>
    <mergeCell ref="O13:Q13"/>
    <mergeCell ref="T13:T14"/>
    <mergeCell ref="X13:X14"/>
    <mergeCell ref="Y14:AB14"/>
    <mergeCell ref="C15:D15"/>
    <mergeCell ref="C16:D16"/>
    <mergeCell ref="L13:M13"/>
    <mergeCell ref="C17:D17"/>
    <mergeCell ref="C18:D18"/>
    <mergeCell ref="C19:D19"/>
    <mergeCell ref="C20:D20"/>
    <mergeCell ref="C21:D21"/>
    <mergeCell ref="C29:D29"/>
    <mergeCell ref="C23:D23"/>
    <mergeCell ref="C24:D24"/>
    <mergeCell ref="C25:D25"/>
    <mergeCell ref="C26:D26"/>
    <mergeCell ref="C27:D27"/>
    <mergeCell ref="C28:D28"/>
  </mergeCells>
  <phoneticPr fontId="1"/>
  <conditionalFormatting sqref="C5:D5 F5:G5 B15:E15 M15:M19 G15:H16 G25:H29 M22:M29 B25:E29 J22:K29 L22:L26 E22:E24 E16:E19 B16:D24 H22:H24 H17:H19 G17:G24">
    <cfRule type="cellIs" dxfId="51" priority="35" operator="equal">
      <formula>""</formula>
    </cfRule>
  </conditionalFormatting>
  <conditionalFormatting sqref="T22:U29 R22:S30 V22:V30 W22:X29 O22:Q29 L22:L29">
    <cfRule type="cellIs" dxfId="50" priority="34" operator="equal">
      <formula>"〇"</formula>
    </cfRule>
  </conditionalFormatting>
  <conditionalFormatting sqref="L27:L29">
    <cfRule type="cellIs" dxfId="49" priority="33" operator="equal">
      <formula>""</formula>
    </cfRule>
  </conditionalFormatting>
  <conditionalFormatting sqref="R15:S19 U15:U19">
    <cfRule type="cellIs" dxfId="48" priority="32" operator="equal">
      <formula>"〇"</formula>
    </cfRule>
  </conditionalFormatting>
  <conditionalFormatting sqref="V15:V19">
    <cfRule type="cellIs" dxfId="47" priority="31" operator="equal">
      <formula>"〇"</formula>
    </cfRule>
  </conditionalFormatting>
  <conditionalFormatting sqref="T15:T19">
    <cfRule type="cellIs" dxfId="46" priority="30" operator="equal">
      <formula>"〇"</formula>
    </cfRule>
  </conditionalFormatting>
  <conditionalFormatting sqref="W15:W19">
    <cfRule type="cellIs" dxfId="45" priority="29" operator="equal">
      <formula>"〇"</formula>
    </cfRule>
  </conditionalFormatting>
  <conditionalFormatting sqref="X15:X19">
    <cfRule type="cellIs" dxfId="44" priority="28" operator="equal">
      <formula>"〇"</formula>
    </cfRule>
  </conditionalFormatting>
  <conditionalFormatting sqref="J15:J19">
    <cfRule type="cellIs" dxfId="43" priority="27" operator="equal">
      <formula>""</formula>
    </cfRule>
  </conditionalFormatting>
  <conditionalFormatting sqref="K15:K19">
    <cfRule type="cellIs" dxfId="42" priority="26" operator="equal">
      <formula>""</formula>
    </cfRule>
  </conditionalFormatting>
  <conditionalFormatting sqref="O15:Q19">
    <cfRule type="cellIs" dxfId="41" priority="25" operator="equal">
      <formula>"〇"</formula>
    </cfRule>
  </conditionalFormatting>
  <conditionalFormatting sqref="L15:L19">
    <cfRule type="cellIs" dxfId="40" priority="24" operator="equal">
      <formula>"〇"</formula>
    </cfRule>
  </conditionalFormatting>
  <conditionalFormatting sqref="L15:L19">
    <cfRule type="cellIs" dxfId="39" priority="23" operator="equal">
      <formula>""</formula>
    </cfRule>
  </conditionalFormatting>
  <conditionalFormatting sqref="H20 M20 E20">
    <cfRule type="cellIs" dxfId="38" priority="22" operator="equal">
      <formula>""</formula>
    </cfRule>
  </conditionalFormatting>
  <conditionalFormatting sqref="U20 R20:S20">
    <cfRule type="cellIs" dxfId="37" priority="21" operator="equal">
      <formula>"〇"</formula>
    </cfRule>
  </conditionalFormatting>
  <conditionalFormatting sqref="V20">
    <cfRule type="cellIs" dxfId="36" priority="20" operator="equal">
      <formula>"〇"</formula>
    </cfRule>
  </conditionalFormatting>
  <conditionalFormatting sqref="T20">
    <cfRule type="cellIs" dxfId="35" priority="19" operator="equal">
      <formula>"〇"</formula>
    </cfRule>
  </conditionalFormatting>
  <conditionalFormatting sqref="W20">
    <cfRule type="cellIs" dxfId="34" priority="18" operator="equal">
      <formula>"〇"</formula>
    </cfRule>
  </conditionalFormatting>
  <conditionalFormatting sqref="X20">
    <cfRule type="cellIs" dxfId="33" priority="17" operator="equal">
      <formula>"〇"</formula>
    </cfRule>
  </conditionalFormatting>
  <conditionalFormatting sqref="J20">
    <cfRule type="cellIs" dxfId="32" priority="16" operator="equal">
      <formula>""</formula>
    </cfRule>
  </conditionalFormatting>
  <conditionalFormatting sqref="K20">
    <cfRule type="cellIs" dxfId="31" priority="15" operator="equal">
      <formula>""</formula>
    </cfRule>
  </conditionalFormatting>
  <conditionalFormatting sqref="O20:Q20">
    <cfRule type="cellIs" dxfId="30" priority="14" operator="equal">
      <formula>"〇"</formula>
    </cfRule>
  </conditionalFormatting>
  <conditionalFormatting sqref="L20">
    <cfRule type="cellIs" dxfId="29" priority="13" operator="equal">
      <formula>"〇"</formula>
    </cfRule>
  </conditionalFormatting>
  <conditionalFormatting sqref="L20">
    <cfRule type="cellIs" dxfId="28" priority="12" operator="equal">
      <formula>""</formula>
    </cfRule>
  </conditionalFormatting>
  <conditionalFormatting sqref="H21 M21 E21">
    <cfRule type="cellIs" dxfId="27" priority="11" operator="equal">
      <formula>""</formula>
    </cfRule>
  </conditionalFormatting>
  <conditionalFormatting sqref="U21 R21:S21">
    <cfRule type="cellIs" dxfId="26" priority="10" operator="equal">
      <formula>"〇"</formula>
    </cfRule>
  </conditionalFormatting>
  <conditionalFormatting sqref="V21">
    <cfRule type="cellIs" dxfId="25" priority="9" operator="equal">
      <formula>"〇"</formula>
    </cfRule>
  </conditionalFormatting>
  <conditionalFormatting sqref="T21">
    <cfRule type="cellIs" dxfId="24" priority="8" operator="equal">
      <formula>"〇"</formula>
    </cfRule>
  </conditionalFormatting>
  <conditionalFormatting sqref="W21">
    <cfRule type="cellIs" dxfId="23" priority="7" operator="equal">
      <formula>"〇"</formula>
    </cfRule>
  </conditionalFormatting>
  <conditionalFormatting sqref="X21">
    <cfRule type="cellIs" dxfId="22" priority="6" operator="equal">
      <formula>"〇"</formula>
    </cfRule>
  </conditionalFormatting>
  <conditionalFormatting sqref="J21">
    <cfRule type="cellIs" dxfId="21" priority="5" operator="equal">
      <formula>""</formula>
    </cfRule>
  </conditionalFormatting>
  <conditionalFormatting sqref="K21">
    <cfRule type="cellIs" dxfId="20" priority="4" operator="equal">
      <formula>""</formula>
    </cfRule>
  </conditionalFormatting>
  <conditionalFormatting sqref="O21:Q21">
    <cfRule type="cellIs" dxfId="19" priority="3" operator="equal">
      <formula>"〇"</formula>
    </cfRule>
  </conditionalFormatting>
  <conditionalFormatting sqref="L21">
    <cfRule type="cellIs" dxfId="18" priority="2" operator="equal">
      <formula>"〇"</formula>
    </cfRule>
  </conditionalFormatting>
  <conditionalFormatting sqref="L21">
    <cfRule type="cellIs" dxfId="17" priority="1" operator="equal">
      <formula>""</formula>
    </cfRule>
  </conditionalFormatting>
  <dataValidations count="3">
    <dataValidation type="list" allowBlank="1" showInputMessage="1" showErrorMessage="1" sqref="M15:M29" xr:uid="{68B4334A-D1FC-4F12-9FD2-8DFBCE3E2045}">
      <formula1>$AB$16:$AB$21</formula1>
    </dataValidation>
    <dataValidation type="list" allowBlank="1" showInputMessage="1" showErrorMessage="1" sqref="L15:L29" xr:uid="{F3439F02-12E4-4681-AC49-4FF57AF4468F}">
      <formula1>$AA$16:$AA$18</formula1>
    </dataValidation>
    <dataValidation type="list" allowBlank="1" showInputMessage="1" showErrorMessage="1" sqref="G15:G29" xr:uid="{35BC4E99-3744-4375-AE08-E0D228B013DB}">
      <formula1>$Z$16:$Z$19</formula1>
    </dataValidation>
  </dataValidations>
  <pageMargins left="0.25" right="0.25" top="0.75" bottom="0.75" header="0.3" footer="0.3"/>
  <pageSetup paperSize="9" scale="52" fitToHeight="0" orientation="landscape" r:id="rId1"/>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9DC47-EBB6-4B83-BC78-73D3F95AAAA5}">
  <sheetPr>
    <tabColor theme="5" tint="0.59999389629810485"/>
    <pageSetUpPr fitToPage="1"/>
  </sheetPr>
  <dimension ref="A1:BC29"/>
  <sheetViews>
    <sheetView showGridLines="0" view="pageBreakPreview" topLeftCell="A7" zoomScaleNormal="100" zoomScaleSheetLayoutView="100" workbookViewId="0">
      <selection activeCell="A5" sqref="A5:M5"/>
    </sheetView>
  </sheetViews>
  <sheetFormatPr defaultColWidth="9" defaultRowHeight="15.75" customHeight="1"/>
  <cols>
    <col min="1" max="1" width="8" style="48" customWidth="1"/>
    <col min="2" max="2" width="2.5" style="48" customWidth="1"/>
    <col min="3" max="52" width="2.5" style="113" customWidth="1"/>
    <col min="53" max="53" width="9" style="113"/>
    <col min="54" max="54" width="11.75" style="113" customWidth="1"/>
    <col min="55" max="55" width="14.875" style="113" customWidth="1"/>
    <col min="56" max="16384" width="9" style="113"/>
  </cols>
  <sheetData>
    <row r="1" spans="1:55" s="46" customFormat="1" ht="15.75" customHeight="1">
      <c r="A1" s="706" t="s">
        <v>54</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row>
    <row r="2" spans="1:55" s="46" customFormat="1" ht="15.75" customHeight="1">
      <c r="A2" s="706" t="s">
        <v>55</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row>
    <row r="3" spans="1:55" ht="20.100000000000001" customHeight="1">
      <c r="A3" s="707" t="s">
        <v>82</v>
      </c>
      <c r="B3" s="517"/>
      <c r="C3" s="517"/>
      <c r="D3" s="112"/>
      <c r="E3" s="112"/>
      <c r="F3" s="112"/>
      <c r="G3" s="112"/>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708" t="s">
        <v>96</v>
      </c>
      <c r="AR3" s="709"/>
      <c r="AS3" s="709"/>
      <c r="AT3" s="709"/>
      <c r="AU3" s="709"/>
      <c r="AV3" s="709"/>
      <c r="AW3" s="709"/>
      <c r="AX3" s="709"/>
      <c r="AY3" s="709"/>
      <c r="AZ3" s="709"/>
    </row>
    <row r="4" spans="1:55" ht="20.100000000000001" customHeight="1">
      <c r="A4" s="113"/>
      <c r="B4" s="113"/>
      <c r="AP4" s="710" t="s">
        <v>81</v>
      </c>
      <c r="AQ4" s="711"/>
      <c r="AR4" s="711"/>
      <c r="AS4" s="711"/>
      <c r="AT4" s="712"/>
      <c r="AU4" s="713"/>
      <c r="AV4" s="713"/>
      <c r="AW4" s="713"/>
      <c r="AX4" s="713"/>
      <c r="AY4" s="713"/>
      <c r="AZ4" s="713"/>
    </row>
    <row r="5" spans="1:55" ht="20.100000000000001" customHeight="1">
      <c r="A5" s="714" t="s">
        <v>159</v>
      </c>
      <c r="B5" s="715"/>
      <c r="C5" s="715"/>
      <c r="D5" s="715"/>
      <c r="E5" s="715"/>
      <c r="F5" s="715"/>
      <c r="G5" s="715"/>
      <c r="H5" s="715"/>
      <c r="I5" s="715"/>
      <c r="J5" s="715"/>
      <c r="K5" s="715"/>
      <c r="L5" s="715"/>
      <c r="M5" s="715"/>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716" t="s">
        <v>80</v>
      </c>
      <c r="AQ5" s="717"/>
      <c r="AR5" s="717"/>
      <c r="AS5" s="717"/>
      <c r="AT5" s="718"/>
      <c r="AU5" s="719"/>
      <c r="AV5" s="719"/>
      <c r="AW5" s="719"/>
      <c r="AX5" s="719"/>
      <c r="AY5" s="719"/>
      <c r="AZ5" s="719"/>
    </row>
    <row r="6" spans="1:55" ht="20.100000000000001" customHeight="1">
      <c r="A6" s="678" t="s">
        <v>60</v>
      </c>
      <c r="B6" s="679"/>
      <c r="C6" s="679"/>
      <c r="D6" s="679"/>
      <c r="E6" s="679"/>
      <c r="F6" s="679"/>
      <c r="G6" s="679"/>
      <c r="H6" s="679"/>
      <c r="I6" s="679"/>
      <c r="J6" s="679"/>
      <c r="K6" s="679"/>
      <c r="L6" s="679"/>
      <c r="M6" s="680"/>
      <c r="N6" s="681"/>
      <c r="O6" s="611"/>
      <c r="P6" s="611"/>
      <c r="Q6" s="611"/>
      <c r="R6" s="611"/>
      <c r="S6" s="611"/>
      <c r="T6" s="611"/>
      <c r="U6" s="611"/>
      <c r="V6" s="611"/>
      <c r="W6" s="611"/>
      <c r="X6" s="611"/>
      <c r="Y6" s="611"/>
      <c r="Z6" s="611"/>
      <c r="AA6" s="611"/>
      <c r="AB6" s="682" t="s">
        <v>78</v>
      </c>
      <c r="AC6" s="683"/>
      <c r="AD6" s="683"/>
      <c r="AE6" s="684"/>
      <c r="AF6" s="681"/>
      <c r="AG6" s="611"/>
      <c r="AH6" s="611"/>
      <c r="AI6" s="611"/>
      <c r="AJ6" s="611"/>
      <c r="AK6" s="611"/>
      <c r="AL6" s="457"/>
      <c r="AM6" s="700" t="s">
        <v>157</v>
      </c>
      <c r="AN6" s="701"/>
      <c r="AO6" s="701"/>
      <c r="AP6" s="701"/>
      <c r="AQ6" s="701"/>
      <c r="AR6" s="701"/>
      <c r="AS6" s="701"/>
      <c r="AT6" s="703"/>
      <c r="AU6" s="704"/>
      <c r="AV6" s="704"/>
      <c r="AW6" s="704"/>
      <c r="AX6" s="704"/>
      <c r="AY6" s="704"/>
      <c r="AZ6" s="705"/>
    </row>
    <row r="7" spans="1:55" ht="20.100000000000001" customHeight="1">
      <c r="A7" s="678" t="s">
        <v>134</v>
      </c>
      <c r="B7" s="679"/>
      <c r="C7" s="679"/>
      <c r="D7" s="679"/>
      <c r="E7" s="679"/>
      <c r="F7" s="679"/>
      <c r="G7" s="679"/>
      <c r="H7" s="679"/>
      <c r="I7" s="679"/>
      <c r="J7" s="679"/>
      <c r="K7" s="679"/>
      <c r="L7" s="679"/>
      <c r="M7" s="680"/>
      <c r="N7" s="681"/>
      <c r="O7" s="611"/>
      <c r="P7" s="611"/>
      <c r="Q7" s="611"/>
      <c r="R7" s="611"/>
      <c r="S7" s="611"/>
      <c r="T7" s="611"/>
      <c r="U7" s="611"/>
      <c r="V7" s="611"/>
      <c r="W7" s="611"/>
      <c r="X7" s="611"/>
      <c r="Y7" s="611"/>
      <c r="Z7" s="611"/>
      <c r="AA7" s="611"/>
      <c r="AB7" s="682" t="s">
        <v>79</v>
      </c>
      <c r="AC7" s="683"/>
      <c r="AD7" s="683"/>
      <c r="AE7" s="684"/>
      <c r="AF7" s="681"/>
      <c r="AG7" s="611"/>
      <c r="AH7" s="611"/>
      <c r="AI7" s="611"/>
      <c r="AJ7" s="611"/>
      <c r="AK7" s="611"/>
      <c r="AL7" s="457"/>
      <c r="AM7" s="702" t="s">
        <v>158</v>
      </c>
      <c r="AN7" s="701"/>
      <c r="AO7" s="701"/>
      <c r="AP7" s="701"/>
      <c r="AQ7" s="701"/>
      <c r="AR7" s="701"/>
      <c r="AS7" s="701"/>
      <c r="AT7" s="703"/>
      <c r="AU7" s="704"/>
      <c r="AV7" s="704"/>
      <c r="AW7" s="704"/>
      <c r="AX7" s="704"/>
      <c r="AY7" s="704"/>
      <c r="AZ7" s="705"/>
    </row>
    <row r="8" spans="1:55" ht="20.100000000000001" customHeight="1">
      <c r="A8" s="678" t="s">
        <v>77</v>
      </c>
      <c r="B8" s="679"/>
      <c r="C8" s="679"/>
      <c r="D8" s="679"/>
      <c r="E8" s="679"/>
      <c r="F8" s="679"/>
      <c r="G8" s="679"/>
      <c r="H8" s="679"/>
      <c r="I8" s="679"/>
      <c r="J8" s="679"/>
      <c r="K8" s="679"/>
      <c r="L8" s="679"/>
      <c r="M8" s="680"/>
      <c r="N8" s="681"/>
      <c r="O8" s="611"/>
      <c r="P8" s="611"/>
      <c r="Q8" s="611"/>
      <c r="R8" s="611"/>
      <c r="S8" s="611"/>
      <c r="T8" s="611"/>
      <c r="U8" s="611"/>
      <c r="V8" s="611"/>
      <c r="W8" s="611"/>
      <c r="X8" s="611"/>
      <c r="Y8" s="611"/>
      <c r="Z8" s="611"/>
      <c r="AA8" s="611"/>
      <c r="AB8" s="682" t="s">
        <v>160</v>
      </c>
      <c r="AC8" s="683"/>
      <c r="AD8" s="683"/>
      <c r="AE8" s="684"/>
      <c r="AF8" s="681"/>
      <c r="AG8" s="611"/>
      <c r="AH8" s="611"/>
      <c r="AI8" s="611"/>
      <c r="AJ8" s="611"/>
      <c r="AK8" s="611"/>
      <c r="AL8" s="611"/>
      <c r="AM8" s="611"/>
      <c r="AN8" s="611"/>
      <c r="AO8" s="611"/>
      <c r="AP8" s="611"/>
      <c r="AQ8" s="611"/>
      <c r="AR8" s="611"/>
      <c r="AS8" s="611"/>
      <c r="AT8" s="611"/>
      <c r="AU8" s="611"/>
      <c r="AV8" s="611"/>
      <c r="AW8" s="611"/>
      <c r="AX8" s="611"/>
      <c r="AY8" s="611"/>
      <c r="AZ8" s="457"/>
    </row>
    <row r="9" spans="1:55" ht="20.100000000000001" customHeight="1">
      <c r="A9" s="115" t="s">
        <v>141</v>
      </c>
      <c r="B9" s="49"/>
      <c r="C9" s="49"/>
      <c r="D9" s="49"/>
      <c r="E9" s="49"/>
      <c r="F9" s="49"/>
      <c r="G9" s="49"/>
      <c r="H9" s="49"/>
      <c r="I9" s="49"/>
      <c r="J9" s="49"/>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116"/>
    </row>
    <row r="10" spans="1:55" ht="20.100000000000001" customHeight="1">
      <c r="A10" s="685" t="s">
        <v>7</v>
      </c>
      <c r="B10" s="686"/>
      <c r="C10" s="649" t="s">
        <v>176</v>
      </c>
      <c r="D10" s="689"/>
      <c r="E10" s="689"/>
      <c r="F10" s="689"/>
      <c r="G10" s="689"/>
      <c r="H10" s="689"/>
      <c r="I10" s="689"/>
      <c r="J10" s="689"/>
      <c r="K10" s="689"/>
      <c r="L10" s="686"/>
      <c r="M10" s="685" t="s">
        <v>130</v>
      </c>
      <c r="N10" s="689"/>
      <c r="O10" s="689"/>
      <c r="P10" s="689"/>
      <c r="Q10" s="689"/>
      <c r="R10" s="689"/>
      <c r="S10" s="689"/>
      <c r="T10" s="689"/>
      <c r="U10" s="689"/>
      <c r="V10" s="689"/>
      <c r="W10" s="689"/>
      <c r="X10" s="609"/>
      <c r="Y10" s="609"/>
      <c r="Z10" s="609"/>
      <c r="AA10" s="609"/>
      <c r="AB10" s="685" t="s">
        <v>132</v>
      </c>
      <c r="AC10" s="689"/>
      <c r="AD10" s="689"/>
      <c r="AE10" s="609"/>
      <c r="AF10" s="609"/>
      <c r="AG10" s="609"/>
      <c r="AH10" s="609"/>
      <c r="AI10" s="609"/>
      <c r="AJ10" s="609"/>
      <c r="AK10" s="609"/>
      <c r="AL10" s="609"/>
      <c r="AM10" s="609"/>
      <c r="AN10" s="609"/>
      <c r="AO10" s="609"/>
      <c r="AP10" s="609"/>
      <c r="AQ10" s="609"/>
      <c r="AR10" s="609"/>
      <c r="AS10" s="609"/>
      <c r="AT10" s="464"/>
      <c r="AU10" s="649" t="s">
        <v>8</v>
      </c>
      <c r="AV10" s="650"/>
      <c r="AW10" s="650"/>
      <c r="AX10" s="650"/>
      <c r="AY10" s="650"/>
      <c r="AZ10" s="651"/>
      <c r="BB10" s="152" t="s">
        <v>162</v>
      </c>
      <c r="BC10" s="152"/>
    </row>
    <row r="11" spans="1:55" ht="24" customHeight="1" thickBot="1">
      <c r="A11" s="687"/>
      <c r="B11" s="688"/>
      <c r="C11" s="687"/>
      <c r="D11" s="690"/>
      <c r="E11" s="690"/>
      <c r="F11" s="690"/>
      <c r="G11" s="690"/>
      <c r="H11" s="690"/>
      <c r="I11" s="690"/>
      <c r="J11" s="690"/>
      <c r="K11" s="690"/>
      <c r="L11" s="688"/>
      <c r="M11" s="691" t="s">
        <v>131</v>
      </c>
      <c r="N11" s="692"/>
      <c r="O11" s="692"/>
      <c r="P11" s="692"/>
      <c r="Q11" s="692"/>
      <c r="R11" s="692"/>
      <c r="S11" s="692"/>
      <c r="T11" s="692"/>
      <c r="U11" s="692"/>
      <c r="V11" s="693"/>
      <c r="W11" s="694"/>
      <c r="X11" s="695" t="s">
        <v>133</v>
      </c>
      <c r="Y11" s="696"/>
      <c r="Z11" s="696"/>
      <c r="AA11" s="697"/>
      <c r="AB11" s="691" t="s">
        <v>131</v>
      </c>
      <c r="AC11" s="693"/>
      <c r="AD11" s="693"/>
      <c r="AE11" s="693"/>
      <c r="AF11" s="693"/>
      <c r="AG11" s="693"/>
      <c r="AH11" s="693"/>
      <c r="AI11" s="693"/>
      <c r="AJ11" s="693"/>
      <c r="AK11" s="693"/>
      <c r="AL11" s="694"/>
      <c r="AM11" s="698" t="s">
        <v>177</v>
      </c>
      <c r="AN11" s="699"/>
      <c r="AO11" s="699"/>
      <c r="AP11" s="699"/>
      <c r="AQ11" s="699"/>
      <c r="AR11" s="699"/>
      <c r="AS11" s="699"/>
      <c r="AT11" s="699"/>
      <c r="AU11" s="652"/>
      <c r="AV11" s="653"/>
      <c r="AW11" s="653"/>
      <c r="AX11" s="653"/>
      <c r="AY11" s="653"/>
      <c r="AZ11" s="654"/>
      <c r="BB11" s="153" t="s">
        <v>163</v>
      </c>
      <c r="BC11" s="154" t="s">
        <v>171</v>
      </c>
    </row>
    <row r="12" spans="1:55" ht="20.100000000000001" customHeight="1" thickTop="1">
      <c r="A12" s="671"/>
      <c r="B12" s="672"/>
      <c r="C12" s="673"/>
      <c r="D12" s="673"/>
      <c r="E12" s="673"/>
      <c r="F12" s="673"/>
      <c r="G12" s="673"/>
      <c r="H12" s="673"/>
      <c r="I12" s="673"/>
      <c r="J12" s="673"/>
      <c r="K12" s="673"/>
      <c r="L12" s="673"/>
      <c r="M12" s="674"/>
      <c r="N12" s="675"/>
      <c r="O12" s="675"/>
      <c r="P12" s="675"/>
      <c r="Q12" s="675"/>
      <c r="R12" s="675"/>
      <c r="S12" s="675"/>
      <c r="T12" s="675"/>
      <c r="U12" s="675"/>
      <c r="V12" s="676"/>
      <c r="W12" s="677"/>
      <c r="X12" s="674"/>
      <c r="Y12" s="676"/>
      <c r="Z12" s="676"/>
      <c r="AA12" s="677"/>
      <c r="AB12" s="674"/>
      <c r="AC12" s="676"/>
      <c r="AD12" s="676"/>
      <c r="AE12" s="676"/>
      <c r="AF12" s="676"/>
      <c r="AG12" s="676"/>
      <c r="AH12" s="676"/>
      <c r="AI12" s="676"/>
      <c r="AJ12" s="676"/>
      <c r="AK12" s="676"/>
      <c r="AL12" s="677"/>
      <c r="AM12" s="669"/>
      <c r="AN12" s="670"/>
      <c r="AO12" s="670"/>
      <c r="AP12" s="670"/>
      <c r="AQ12" s="670"/>
      <c r="AR12" s="670"/>
      <c r="AS12" s="670"/>
      <c r="AT12" s="670"/>
      <c r="AU12" s="669"/>
      <c r="AV12" s="670"/>
      <c r="AW12" s="670"/>
      <c r="AX12" s="670"/>
      <c r="AY12" s="670"/>
      <c r="AZ12" s="670"/>
      <c r="BB12" s="151" t="s">
        <v>164</v>
      </c>
      <c r="BC12" s="155" t="s">
        <v>172</v>
      </c>
    </row>
    <row r="13" spans="1:55" ht="20.100000000000001" customHeight="1">
      <c r="A13" s="663"/>
      <c r="B13" s="663"/>
      <c r="C13" s="664"/>
      <c r="D13" s="664"/>
      <c r="E13" s="664"/>
      <c r="F13" s="664"/>
      <c r="G13" s="664"/>
      <c r="H13" s="664"/>
      <c r="I13" s="664"/>
      <c r="J13" s="664"/>
      <c r="K13" s="664"/>
      <c r="L13" s="664"/>
      <c r="M13" s="665"/>
      <c r="N13" s="666"/>
      <c r="O13" s="666"/>
      <c r="P13" s="666"/>
      <c r="Q13" s="666"/>
      <c r="R13" s="666"/>
      <c r="S13" s="666"/>
      <c r="T13" s="666"/>
      <c r="U13" s="666"/>
      <c r="V13" s="667"/>
      <c r="W13" s="668"/>
      <c r="X13" s="665"/>
      <c r="Y13" s="667"/>
      <c r="Z13" s="667"/>
      <c r="AA13" s="668"/>
      <c r="AB13" s="665"/>
      <c r="AC13" s="667"/>
      <c r="AD13" s="667"/>
      <c r="AE13" s="667"/>
      <c r="AF13" s="667"/>
      <c r="AG13" s="667"/>
      <c r="AH13" s="667"/>
      <c r="AI13" s="667"/>
      <c r="AJ13" s="667"/>
      <c r="AK13" s="667"/>
      <c r="AL13" s="668"/>
      <c r="AM13" s="661"/>
      <c r="AN13" s="662"/>
      <c r="AO13" s="662"/>
      <c r="AP13" s="662"/>
      <c r="AQ13" s="662"/>
      <c r="AR13" s="662"/>
      <c r="AS13" s="662"/>
      <c r="AT13" s="662"/>
      <c r="AU13" s="661"/>
      <c r="AV13" s="662"/>
      <c r="AW13" s="662"/>
      <c r="AX13" s="662"/>
      <c r="AY13" s="662"/>
      <c r="AZ13" s="662"/>
      <c r="BB13" s="151" t="s">
        <v>165</v>
      </c>
      <c r="BC13" s="155" t="s">
        <v>173</v>
      </c>
    </row>
    <row r="14" spans="1:55" ht="20.100000000000001" customHeight="1">
      <c r="A14" s="663"/>
      <c r="B14" s="663"/>
      <c r="C14" s="664"/>
      <c r="D14" s="664"/>
      <c r="E14" s="664"/>
      <c r="F14" s="664"/>
      <c r="G14" s="664"/>
      <c r="H14" s="664"/>
      <c r="I14" s="664"/>
      <c r="J14" s="664"/>
      <c r="K14" s="664"/>
      <c r="L14" s="664"/>
      <c r="M14" s="665"/>
      <c r="N14" s="666"/>
      <c r="O14" s="666"/>
      <c r="P14" s="666"/>
      <c r="Q14" s="666"/>
      <c r="R14" s="666"/>
      <c r="S14" s="666"/>
      <c r="T14" s="666"/>
      <c r="U14" s="666"/>
      <c r="V14" s="667"/>
      <c r="W14" s="668"/>
      <c r="X14" s="665"/>
      <c r="Y14" s="667"/>
      <c r="Z14" s="667"/>
      <c r="AA14" s="668"/>
      <c r="AB14" s="665"/>
      <c r="AC14" s="667"/>
      <c r="AD14" s="667"/>
      <c r="AE14" s="667"/>
      <c r="AF14" s="667"/>
      <c r="AG14" s="667"/>
      <c r="AH14" s="667"/>
      <c r="AI14" s="667"/>
      <c r="AJ14" s="667"/>
      <c r="AK14" s="667"/>
      <c r="AL14" s="668"/>
      <c r="AM14" s="661"/>
      <c r="AN14" s="662"/>
      <c r="AO14" s="662"/>
      <c r="AP14" s="662"/>
      <c r="AQ14" s="662"/>
      <c r="AR14" s="662"/>
      <c r="AS14" s="662"/>
      <c r="AT14" s="662"/>
      <c r="AU14" s="661"/>
      <c r="AV14" s="662"/>
      <c r="AW14" s="662"/>
      <c r="AX14" s="662"/>
      <c r="AY14" s="662"/>
      <c r="AZ14" s="662"/>
      <c r="BB14" s="151" t="s">
        <v>166</v>
      </c>
      <c r="BC14" s="155" t="s">
        <v>174</v>
      </c>
    </row>
    <row r="15" spans="1:55" ht="20.100000000000001" customHeight="1">
      <c r="A15" s="663"/>
      <c r="B15" s="663"/>
      <c r="C15" s="664"/>
      <c r="D15" s="664"/>
      <c r="E15" s="664"/>
      <c r="F15" s="664"/>
      <c r="G15" s="664"/>
      <c r="H15" s="664"/>
      <c r="I15" s="664"/>
      <c r="J15" s="664"/>
      <c r="K15" s="664"/>
      <c r="L15" s="664"/>
      <c r="M15" s="665"/>
      <c r="N15" s="666"/>
      <c r="O15" s="666"/>
      <c r="P15" s="666"/>
      <c r="Q15" s="666"/>
      <c r="R15" s="666"/>
      <c r="S15" s="666"/>
      <c r="T15" s="666"/>
      <c r="U15" s="666"/>
      <c r="V15" s="667"/>
      <c r="W15" s="668"/>
      <c r="X15" s="665"/>
      <c r="Y15" s="667"/>
      <c r="Z15" s="667"/>
      <c r="AA15" s="668"/>
      <c r="AB15" s="665"/>
      <c r="AC15" s="667"/>
      <c r="AD15" s="667"/>
      <c r="AE15" s="667"/>
      <c r="AF15" s="667"/>
      <c r="AG15" s="667"/>
      <c r="AH15" s="667"/>
      <c r="AI15" s="667"/>
      <c r="AJ15" s="667"/>
      <c r="AK15" s="667"/>
      <c r="AL15" s="668"/>
      <c r="AM15" s="661"/>
      <c r="AN15" s="662"/>
      <c r="AO15" s="662"/>
      <c r="AP15" s="662"/>
      <c r="AQ15" s="662"/>
      <c r="AR15" s="662"/>
      <c r="AS15" s="662"/>
      <c r="AT15" s="662"/>
      <c r="AU15" s="661"/>
      <c r="AV15" s="662"/>
      <c r="AW15" s="662"/>
      <c r="AX15" s="662"/>
      <c r="AY15" s="662"/>
      <c r="AZ15" s="662"/>
      <c r="BB15" s="151" t="s">
        <v>167</v>
      </c>
      <c r="BC15" s="155" t="s">
        <v>175</v>
      </c>
    </row>
    <row r="16" spans="1:55" ht="20.100000000000001" customHeight="1">
      <c r="A16" s="663"/>
      <c r="B16" s="663"/>
      <c r="C16" s="664"/>
      <c r="D16" s="664"/>
      <c r="E16" s="664"/>
      <c r="F16" s="664"/>
      <c r="G16" s="664"/>
      <c r="H16" s="664"/>
      <c r="I16" s="664"/>
      <c r="J16" s="664"/>
      <c r="K16" s="664"/>
      <c r="L16" s="664"/>
      <c r="M16" s="665"/>
      <c r="N16" s="666"/>
      <c r="O16" s="666"/>
      <c r="P16" s="666"/>
      <c r="Q16" s="666"/>
      <c r="R16" s="666"/>
      <c r="S16" s="666"/>
      <c r="T16" s="666"/>
      <c r="U16" s="666"/>
      <c r="V16" s="667"/>
      <c r="W16" s="668"/>
      <c r="X16" s="665"/>
      <c r="Y16" s="667"/>
      <c r="Z16" s="667"/>
      <c r="AA16" s="668"/>
      <c r="AB16" s="665"/>
      <c r="AC16" s="667"/>
      <c r="AD16" s="667"/>
      <c r="AE16" s="667"/>
      <c r="AF16" s="667"/>
      <c r="AG16" s="667"/>
      <c r="AH16" s="667"/>
      <c r="AI16" s="667"/>
      <c r="AJ16" s="667"/>
      <c r="AK16" s="667"/>
      <c r="AL16" s="668"/>
      <c r="AM16" s="661"/>
      <c r="AN16" s="662"/>
      <c r="AO16" s="662"/>
      <c r="AP16" s="662"/>
      <c r="AQ16" s="662"/>
      <c r="AR16" s="662"/>
      <c r="AS16" s="662"/>
      <c r="AT16" s="662"/>
      <c r="AU16" s="661"/>
      <c r="AV16" s="662"/>
      <c r="AW16" s="662"/>
      <c r="AX16" s="662"/>
      <c r="AY16" s="662"/>
      <c r="AZ16" s="662"/>
      <c r="BB16" s="151" t="s">
        <v>161</v>
      </c>
      <c r="BC16" s="155" t="s">
        <v>170</v>
      </c>
    </row>
    <row r="17" spans="1:55" ht="20.100000000000001" customHeight="1">
      <c r="A17" s="663"/>
      <c r="B17" s="663"/>
      <c r="C17" s="664"/>
      <c r="D17" s="664"/>
      <c r="E17" s="664"/>
      <c r="F17" s="664"/>
      <c r="G17" s="664"/>
      <c r="H17" s="664"/>
      <c r="I17" s="664"/>
      <c r="J17" s="664"/>
      <c r="K17" s="664"/>
      <c r="L17" s="664"/>
      <c r="M17" s="665"/>
      <c r="N17" s="666"/>
      <c r="O17" s="666"/>
      <c r="P17" s="666"/>
      <c r="Q17" s="666"/>
      <c r="R17" s="666"/>
      <c r="S17" s="666"/>
      <c r="T17" s="666"/>
      <c r="U17" s="666"/>
      <c r="V17" s="667"/>
      <c r="W17" s="668"/>
      <c r="X17" s="665"/>
      <c r="Y17" s="667"/>
      <c r="Z17" s="667"/>
      <c r="AA17" s="668"/>
      <c r="AB17" s="665"/>
      <c r="AC17" s="667"/>
      <c r="AD17" s="667"/>
      <c r="AE17" s="667"/>
      <c r="AF17" s="667"/>
      <c r="AG17" s="667"/>
      <c r="AH17" s="667"/>
      <c r="AI17" s="667"/>
      <c r="AJ17" s="667"/>
      <c r="AK17" s="667"/>
      <c r="AL17" s="668"/>
      <c r="AM17" s="661"/>
      <c r="AN17" s="662"/>
      <c r="AO17" s="662"/>
      <c r="AP17" s="662"/>
      <c r="AQ17" s="662"/>
      <c r="AR17" s="662"/>
      <c r="AS17" s="662"/>
      <c r="AT17" s="662"/>
      <c r="AU17" s="661"/>
      <c r="AV17" s="662"/>
      <c r="AW17" s="662"/>
      <c r="AX17" s="662"/>
      <c r="AY17" s="662"/>
      <c r="AZ17" s="662"/>
      <c r="BB17" s="151" t="s">
        <v>168</v>
      </c>
      <c r="BC17" s="155"/>
    </row>
    <row r="18" spans="1:55" ht="20.100000000000001" customHeight="1">
      <c r="A18" s="663"/>
      <c r="B18" s="663"/>
      <c r="C18" s="664"/>
      <c r="D18" s="664"/>
      <c r="E18" s="664"/>
      <c r="F18" s="664"/>
      <c r="G18" s="664"/>
      <c r="H18" s="664"/>
      <c r="I18" s="664"/>
      <c r="J18" s="664"/>
      <c r="K18" s="664"/>
      <c r="L18" s="664"/>
      <c r="M18" s="665"/>
      <c r="N18" s="666"/>
      <c r="O18" s="666"/>
      <c r="P18" s="666"/>
      <c r="Q18" s="666"/>
      <c r="R18" s="666"/>
      <c r="S18" s="666"/>
      <c r="T18" s="666"/>
      <c r="U18" s="666"/>
      <c r="V18" s="667"/>
      <c r="W18" s="668"/>
      <c r="X18" s="665"/>
      <c r="Y18" s="667"/>
      <c r="Z18" s="667"/>
      <c r="AA18" s="668"/>
      <c r="AB18" s="665"/>
      <c r="AC18" s="667"/>
      <c r="AD18" s="667"/>
      <c r="AE18" s="667"/>
      <c r="AF18" s="667"/>
      <c r="AG18" s="667"/>
      <c r="AH18" s="667"/>
      <c r="AI18" s="667"/>
      <c r="AJ18" s="667"/>
      <c r="AK18" s="667"/>
      <c r="AL18" s="668"/>
      <c r="AM18" s="661"/>
      <c r="AN18" s="662"/>
      <c r="AO18" s="662"/>
      <c r="AP18" s="662"/>
      <c r="AQ18" s="662"/>
      <c r="AR18" s="662"/>
      <c r="AS18" s="662"/>
      <c r="AT18" s="662"/>
      <c r="AU18" s="661"/>
      <c r="AV18" s="662"/>
      <c r="AW18" s="662"/>
      <c r="AX18" s="662"/>
      <c r="AY18" s="662"/>
      <c r="AZ18" s="662"/>
      <c r="BB18" s="151" t="s">
        <v>169</v>
      </c>
      <c r="BC18" s="155"/>
    </row>
    <row r="19" spans="1:55" ht="20.100000000000001" customHeight="1">
      <c r="A19" s="663"/>
      <c r="B19" s="663"/>
      <c r="C19" s="664"/>
      <c r="D19" s="664"/>
      <c r="E19" s="664"/>
      <c r="F19" s="664"/>
      <c r="G19" s="664"/>
      <c r="H19" s="664"/>
      <c r="I19" s="664"/>
      <c r="J19" s="664"/>
      <c r="K19" s="664"/>
      <c r="L19" s="664"/>
      <c r="M19" s="665"/>
      <c r="N19" s="666"/>
      <c r="O19" s="666"/>
      <c r="P19" s="666"/>
      <c r="Q19" s="666"/>
      <c r="R19" s="666"/>
      <c r="S19" s="666"/>
      <c r="T19" s="666"/>
      <c r="U19" s="666"/>
      <c r="V19" s="667"/>
      <c r="W19" s="668"/>
      <c r="X19" s="665"/>
      <c r="Y19" s="667"/>
      <c r="Z19" s="667"/>
      <c r="AA19" s="668"/>
      <c r="AB19" s="665"/>
      <c r="AC19" s="667"/>
      <c r="AD19" s="667"/>
      <c r="AE19" s="667"/>
      <c r="AF19" s="667"/>
      <c r="AG19" s="667"/>
      <c r="AH19" s="667"/>
      <c r="AI19" s="667"/>
      <c r="AJ19" s="667"/>
      <c r="AK19" s="667"/>
      <c r="AL19" s="668"/>
      <c r="AM19" s="661"/>
      <c r="AN19" s="662"/>
      <c r="AO19" s="662"/>
      <c r="AP19" s="662"/>
      <c r="AQ19" s="662"/>
      <c r="AR19" s="662"/>
      <c r="AS19" s="662"/>
      <c r="AT19" s="662"/>
      <c r="AU19" s="661"/>
      <c r="AV19" s="662"/>
      <c r="AW19" s="662"/>
      <c r="AX19" s="662"/>
      <c r="AY19" s="662"/>
      <c r="AZ19" s="662"/>
      <c r="BB19" s="151" t="s">
        <v>170</v>
      </c>
      <c r="BC19" s="155"/>
    </row>
    <row r="20" spans="1:55" ht="20.100000000000001" customHeight="1">
      <c r="A20" s="663"/>
      <c r="B20" s="663"/>
      <c r="C20" s="664"/>
      <c r="D20" s="664"/>
      <c r="E20" s="664"/>
      <c r="F20" s="664"/>
      <c r="G20" s="664"/>
      <c r="H20" s="664"/>
      <c r="I20" s="664"/>
      <c r="J20" s="664"/>
      <c r="K20" s="664"/>
      <c r="L20" s="664"/>
      <c r="M20" s="665"/>
      <c r="N20" s="666"/>
      <c r="O20" s="666"/>
      <c r="P20" s="666"/>
      <c r="Q20" s="666"/>
      <c r="R20" s="666"/>
      <c r="S20" s="666"/>
      <c r="T20" s="666"/>
      <c r="U20" s="666"/>
      <c r="V20" s="667"/>
      <c r="W20" s="668"/>
      <c r="X20" s="665"/>
      <c r="Y20" s="667"/>
      <c r="Z20" s="667"/>
      <c r="AA20" s="668"/>
      <c r="AB20" s="665"/>
      <c r="AC20" s="667"/>
      <c r="AD20" s="667"/>
      <c r="AE20" s="667"/>
      <c r="AF20" s="667"/>
      <c r="AG20" s="667"/>
      <c r="AH20" s="667"/>
      <c r="AI20" s="667"/>
      <c r="AJ20" s="667"/>
      <c r="AK20" s="667"/>
      <c r="AL20" s="668"/>
      <c r="AM20" s="661"/>
      <c r="AN20" s="662"/>
      <c r="AO20" s="662"/>
      <c r="AP20" s="662"/>
      <c r="AQ20" s="662"/>
      <c r="AR20" s="662"/>
      <c r="AS20" s="662"/>
      <c r="AT20" s="662"/>
      <c r="AU20" s="661"/>
      <c r="AV20" s="662"/>
      <c r="AW20" s="662"/>
      <c r="AX20" s="662"/>
      <c r="AY20" s="662"/>
      <c r="AZ20" s="662"/>
    </row>
    <row r="21" spans="1:55" ht="20.100000000000001" customHeight="1">
      <c r="A21" s="663"/>
      <c r="B21" s="663"/>
      <c r="C21" s="664"/>
      <c r="D21" s="664"/>
      <c r="E21" s="664"/>
      <c r="F21" s="664"/>
      <c r="G21" s="664"/>
      <c r="H21" s="664"/>
      <c r="I21" s="664"/>
      <c r="J21" s="664"/>
      <c r="K21" s="664"/>
      <c r="L21" s="664"/>
      <c r="M21" s="665"/>
      <c r="N21" s="666"/>
      <c r="O21" s="666"/>
      <c r="P21" s="666"/>
      <c r="Q21" s="666"/>
      <c r="R21" s="666"/>
      <c r="S21" s="666"/>
      <c r="T21" s="666"/>
      <c r="U21" s="666"/>
      <c r="V21" s="667"/>
      <c r="W21" s="668"/>
      <c r="X21" s="665"/>
      <c r="Y21" s="667"/>
      <c r="Z21" s="667"/>
      <c r="AA21" s="668"/>
      <c r="AB21" s="665"/>
      <c r="AC21" s="667"/>
      <c r="AD21" s="667"/>
      <c r="AE21" s="667"/>
      <c r="AF21" s="667"/>
      <c r="AG21" s="667"/>
      <c r="AH21" s="667"/>
      <c r="AI21" s="667"/>
      <c r="AJ21" s="667"/>
      <c r="AK21" s="667"/>
      <c r="AL21" s="668"/>
      <c r="AM21" s="661"/>
      <c r="AN21" s="662"/>
      <c r="AO21" s="662"/>
      <c r="AP21" s="662"/>
      <c r="AQ21" s="662"/>
      <c r="AR21" s="662"/>
      <c r="AS21" s="662"/>
      <c r="AT21" s="662"/>
      <c r="AU21" s="661"/>
      <c r="AV21" s="662"/>
      <c r="AW21" s="662"/>
      <c r="AX21" s="662"/>
      <c r="AY21" s="662"/>
      <c r="AZ21" s="662"/>
    </row>
    <row r="22" spans="1:55" ht="20.100000000000001" customHeight="1">
      <c r="A22" s="663"/>
      <c r="B22" s="663"/>
      <c r="C22" s="664"/>
      <c r="D22" s="664"/>
      <c r="E22" s="664"/>
      <c r="F22" s="664"/>
      <c r="G22" s="664"/>
      <c r="H22" s="664"/>
      <c r="I22" s="664"/>
      <c r="J22" s="664"/>
      <c r="K22" s="664"/>
      <c r="L22" s="664"/>
      <c r="M22" s="665"/>
      <c r="N22" s="666"/>
      <c r="O22" s="666"/>
      <c r="P22" s="666"/>
      <c r="Q22" s="666"/>
      <c r="R22" s="666"/>
      <c r="S22" s="666"/>
      <c r="T22" s="666"/>
      <c r="U22" s="666"/>
      <c r="V22" s="667"/>
      <c r="W22" s="668"/>
      <c r="X22" s="665"/>
      <c r="Y22" s="667"/>
      <c r="Z22" s="667"/>
      <c r="AA22" s="668"/>
      <c r="AB22" s="665"/>
      <c r="AC22" s="667"/>
      <c r="AD22" s="667"/>
      <c r="AE22" s="667"/>
      <c r="AF22" s="667"/>
      <c r="AG22" s="667"/>
      <c r="AH22" s="667"/>
      <c r="AI22" s="667"/>
      <c r="AJ22" s="667"/>
      <c r="AK22" s="667"/>
      <c r="AL22" s="668"/>
      <c r="AM22" s="661"/>
      <c r="AN22" s="662"/>
      <c r="AO22" s="662"/>
      <c r="AP22" s="662"/>
      <c r="AQ22" s="662"/>
      <c r="AR22" s="662"/>
      <c r="AS22" s="662"/>
      <c r="AT22" s="662"/>
      <c r="AU22" s="661"/>
      <c r="AV22" s="662"/>
      <c r="AW22" s="662"/>
      <c r="AX22" s="662"/>
      <c r="AY22" s="662"/>
      <c r="AZ22" s="662"/>
    </row>
    <row r="23" spans="1:55" ht="20.100000000000001" customHeight="1">
      <c r="A23" s="663"/>
      <c r="B23" s="663"/>
      <c r="C23" s="664"/>
      <c r="D23" s="664"/>
      <c r="E23" s="664"/>
      <c r="F23" s="664"/>
      <c r="G23" s="664"/>
      <c r="H23" s="664"/>
      <c r="I23" s="664"/>
      <c r="J23" s="664"/>
      <c r="K23" s="664"/>
      <c r="L23" s="664"/>
      <c r="M23" s="665"/>
      <c r="N23" s="666"/>
      <c r="O23" s="666"/>
      <c r="P23" s="666"/>
      <c r="Q23" s="666"/>
      <c r="R23" s="666"/>
      <c r="S23" s="666"/>
      <c r="T23" s="666"/>
      <c r="U23" s="666"/>
      <c r="V23" s="667"/>
      <c r="W23" s="668"/>
      <c r="X23" s="665"/>
      <c r="Y23" s="667"/>
      <c r="Z23" s="667"/>
      <c r="AA23" s="668"/>
      <c r="AB23" s="665"/>
      <c r="AC23" s="667"/>
      <c r="AD23" s="667"/>
      <c r="AE23" s="667"/>
      <c r="AF23" s="667"/>
      <c r="AG23" s="667"/>
      <c r="AH23" s="667"/>
      <c r="AI23" s="667"/>
      <c r="AJ23" s="667"/>
      <c r="AK23" s="667"/>
      <c r="AL23" s="668"/>
      <c r="AM23" s="661"/>
      <c r="AN23" s="662"/>
      <c r="AO23" s="662"/>
      <c r="AP23" s="662"/>
      <c r="AQ23" s="662"/>
      <c r="AR23" s="662"/>
      <c r="AS23" s="662"/>
      <c r="AT23" s="662"/>
      <c r="AU23" s="661"/>
      <c r="AV23" s="662"/>
      <c r="AW23" s="662"/>
      <c r="AX23" s="662"/>
      <c r="AY23" s="662"/>
      <c r="AZ23" s="662"/>
    </row>
    <row r="24" spans="1:55" ht="20.100000000000001" customHeight="1">
      <c r="A24" s="663"/>
      <c r="B24" s="663"/>
      <c r="C24" s="664"/>
      <c r="D24" s="664"/>
      <c r="E24" s="664"/>
      <c r="F24" s="664"/>
      <c r="G24" s="664"/>
      <c r="H24" s="664"/>
      <c r="I24" s="664"/>
      <c r="J24" s="664"/>
      <c r="K24" s="664"/>
      <c r="L24" s="664"/>
      <c r="M24" s="665"/>
      <c r="N24" s="666"/>
      <c r="O24" s="666"/>
      <c r="P24" s="666"/>
      <c r="Q24" s="666"/>
      <c r="R24" s="666"/>
      <c r="S24" s="666"/>
      <c r="T24" s="666"/>
      <c r="U24" s="666"/>
      <c r="V24" s="667"/>
      <c r="W24" s="668"/>
      <c r="X24" s="665"/>
      <c r="Y24" s="667"/>
      <c r="Z24" s="667"/>
      <c r="AA24" s="668"/>
      <c r="AB24" s="665"/>
      <c r="AC24" s="667"/>
      <c r="AD24" s="667"/>
      <c r="AE24" s="667"/>
      <c r="AF24" s="667"/>
      <c r="AG24" s="667"/>
      <c r="AH24" s="667"/>
      <c r="AI24" s="667"/>
      <c r="AJ24" s="667"/>
      <c r="AK24" s="667"/>
      <c r="AL24" s="668"/>
      <c r="AM24" s="661"/>
      <c r="AN24" s="662"/>
      <c r="AO24" s="662"/>
      <c r="AP24" s="662"/>
      <c r="AQ24" s="662"/>
      <c r="AR24" s="662"/>
      <c r="AS24" s="662"/>
      <c r="AT24" s="662"/>
      <c r="AU24" s="661"/>
      <c r="AV24" s="662"/>
      <c r="AW24" s="662"/>
      <c r="AX24" s="662"/>
      <c r="AY24" s="662"/>
      <c r="AZ24" s="662"/>
    </row>
    <row r="25" spans="1:55" ht="20.100000000000001" customHeight="1">
      <c r="A25" s="663"/>
      <c r="B25" s="663"/>
      <c r="C25" s="664"/>
      <c r="D25" s="664"/>
      <c r="E25" s="664"/>
      <c r="F25" s="664"/>
      <c r="G25" s="664"/>
      <c r="H25" s="664"/>
      <c r="I25" s="664"/>
      <c r="J25" s="664"/>
      <c r="K25" s="664"/>
      <c r="L25" s="664"/>
      <c r="M25" s="665"/>
      <c r="N25" s="666"/>
      <c r="O25" s="666"/>
      <c r="P25" s="666"/>
      <c r="Q25" s="666"/>
      <c r="R25" s="666"/>
      <c r="S25" s="666"/>
      <c r="T25" s="666"/>
      <c r="U25" s="666"/>
      <c r="V25" s="667"/>
      <c r="W25" s="668"/>
      <c r="X25" s="665"/>
      <c r="Y25" s="667"/>
      <c r="Z25" s="667"/>
      <c r="AA25" s="668"/>
      <c r="AB25" s="665"/>
      <c r="AC25" s="667"/>
      <c r="AD25" s="667"/>
      <c r="AE25" s="667"/>
      <c r="AF25" s="667"/>
      <c r="AG25" s="667"/>
      <c r="AH25" s="667"/>
      <c r="AI25" s="667"/>
      <c r="AJ25" s="667"/>
      <c r="AK25" s="667"/>
      <c r="AL25" s="668"/>
      <c r="AM25" s="661"/>
      <c r="AN25" s="662"/>
      <c r="AO25" s="662"/>
      <c r="AP25" s="662"/>
      <c r="AQ25" s="662"/>
      <c r="AR25" s="662"/>
      <c r="AS25" s="662"/>
      <c r="AT25" s="662"/>
      <c r="AU25" s="661"/>
      <c r="AV25" s="662"/>
      <c r="AW25" s="662"/>
      <c r="AX25" s="662"/>
      <c r="AY25" s="662"/>
      <c r="AZ25" s="662"/>
    </row>
    <row r="26" spans="1:55" ht="20.100000000000001" customHeight="1">
      <c r="A26" s="655"/>
      <c r="B26" s="655"/>
      <c r="C26" s="656"/>
      <c r="D26" s="656"/>
      <c r="E26" s="656"/>
      <c r="F26" s="656"/>
      <c r="G26" s="656"/>
      <c r="H26" s="656"/>
      <c r="I26" s="656"/>
      <c r="J26" s="656"/>
      <c r="K26" s="656"/>
      <c r="L26" s="656"/>
      <c r="M26" s="657"/>
      <c r="N26" s="658"/>
      <c r="O26" s="658"/>
      <c r="P26" s="658"/>
      <c r="Q26" s="658"/>
      <c r="R26" s="658"/>
      <c r="S26" s="658"/>
      <c r="T26" s="658"/>
      <c r="U26" s="658"/>
      <c r="V26" s="659"/>
      <c r="W26" s="660"/>
      <c r="X26" s="657"/>
      <c r="Y26" s="659"/>
      <c r="Z26" s="659"/>
      <c r="AA26" s="660"/>
      <c r="AB26" s="657"/>
      <c r="AC26" s="659"/>
      <c r="AD26" s="659"/>
      <c r="AE26" s="659"/>
      <c r="AF26" s="659"/>
      <c r="AG26" s="659"/>
      <c r="AH26" s="659"/>
      <c r="AI26" s="659"/>
      <c r="AJ26" s="659"/>
      <c r="AK26" s="659"/>
      <c r="AL26" s="660"/>
      <c r="AM26" s="645"/>
      <c r="AN26" s="646"/>
      <c r="AO26" s="646"/>
      <c r="AP26" s="646"/>
      <c r="AQ26" s="646"/>
      <c r="AR26" s="646"/>
      <c r="AS26" s="646"/>
      <c r="AT26" s="646"/>
      <c r="AU26" s="645"/>
      <c r="AV26" s="646"/>
      <c r="AW26" s="646"/>
      <c r="AX26" s="646"/>
      <c r="AY26" s="646"/>
      <c r="AZ26" s="646"/>
    </row>
    <row r="27" spans="1:55" ht="20.100000000000001"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row>
    <row r="28" spans="1:55" ht="20.100000000000001" customHeight="1">
      <c r="A28" s="648"/>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row>
    <row r="29" spans="1:55" ht="20.100000000000001" customHeight="1"/>
  </sheetData>
  <mergeCells count="141">
    <mergeCell ref="A1:AZ1"/>
    <mergeCell ref="A2:AZ2"/>
    <mergeCell ref="A3:C3"/>
    <mergeCell ref="AQ3:AZ3"/>
    <mergeCell ref="AP4:AS4"/>
    <mergeCell ref="AT4:AZ4"/>
    <mergeCell ref="A5:M5"/>
    <mergeCell ref="AP5:AS5"/>
    <mergeCell ref="AT5:AZ5"/>
    <mergeCell ref="A6:M6"/>
    <mergeCell ref="N6:AA6"/>
    <mergeCell ref="AB6:AE6"/>
    <mergeCell ref="AF6:AL6"/>
    <mergeCell ref="A7:M7"/>
    <mergeCell ref="N7:AA7"/>
    <mergeCell ref="A10:B11"/>
    <mergeCell ref="C10:L11"/>
    <mergeCell ref="M10:AA10"/>
    <mergeCell ref="AB10:AT10"/>
    <mergeCell ref="M11:W11"/>
    <mergeCell ref="X11:AA11"/>
    <mergeCell ref="AB11:AL11"/>
    <mergeCell ref="AM11:AT11"/>
    <mergeCell ref="AB7:AE7"/>
    <mergeCell ref="AF7:AL7"/>
    <mergeCell ref="A8:M8"/>
    <mergeCell ref="N8:AA8"/>
    <mergeCell ref="AB8:AE8"/>
    <mergeCell ref="AF8:AZ8"/>
    <mergeCell ref="AM6:AS6"/>
    <mergeCell ref="AM7:AS7"/>
    <mergeCell ref="AT6:AZ6"/>
    <mergeCell ref="AT7:AZ7"/>
    <mergeCell ref="AU12:AZ12"/>
    <mergeCell ref="A13:B13"/>
    <mergeCell ref="C13:L13"/>
    <mergeCell ref="M13:W13"/>
    <mergeCell ref="X13:AA13"/>
    <mergeCell ref="AB13:AL13"/>
    <mergeCell ref="AM13:AT13"/>
    <mergeCell ref="AU13:AZ13"/>
    <mergeCell ref="A12:B12"/>
    <mergeCell ref="C12:L12"/>
    <mergeCell ref="M12:W12"/>
    <mergeCell ref="X12:AA12"/>
    <mergeCell ref="AB12:AL12"/>
    <mergeCell ref="AM12:AT12"/>
    <mergeCell ref="AU14:AZ14"/>
    <mergeCell ref="A15:B15"/>
    <mergeCell ref="C15:L15"/>
    <mergeCell ref="M15:W15"/>
    <mergeCell ref="X15:AA15"/>
    <mergeCell ref="AB15:AL15"/>
    <mergeCell ref="AM15:AT15"/>
    <mergeCell ref="AU15:AZ15"/>
    <mergeCell ref="A14:B14"/>
    <mergeCell ref="C14:L14"/>
    <mergeCell ref="M14:W14"/>
    <mergeCell ref="X14:AA14"/>
    <mergeCell ref="AB14:AL14"/>
    <mergeCell ref="AM14:AT14"/>
    <mergeCell ref="AU16:AZ16"/>
    <mergeCell ref="A17:B17"/>
    <mergeCell ref="C17:L17"/>
    <mergeCell ref="M17:W17"/>
    <mergeCell ref="X17:AA17"/>
    <mergeCell ref="AB17:AL17"/>
    <mergeCell ref="AM17:AT17"/>
    <mergeCell ref="AU17:AZ17"/>
    <mergeCell ref="A16:B16"/>
    <mergeCell ref="C16:L16"/>
    <mergeCell ref="M16:W16"/>
    <mergeCell ref="X16:AA16"/>
    <mergeCell ref="AB16:AL16"/>
    <mergeCell ref="AM16:AT16"/>
    <mergeCell ref="AU18:AZ18"/>
    <mergeCell ref="A19:B19"/>
    <mergeCell ref="C19:L19"/>
    <mergeCell ref="M19:W19"/>
    <mergeCell ref="X19:AA19"/>
    <mergeCell ref="AB19:AL19"/>
    <mergeCell ref="AM19:AT19"/>
    <mergeCell ref="AU19:AZ19"/>
    <mergeCell ref="A18:B18"/>
    <mergeCell ref="C18:L18"/>
    <mergeCell ref="M18:W18"/>
    <mergeCell ref="X18:AA18"/>
    <mergeCell ref="AB18:AL18"/>
    <mergeCell ref="AM18:AT18"/>
    <mergeCell ref="AU20:AZ20"/>
    <mergeCell ref="A21:B21"/>
    <mergeCell ref="C21:L21"/>
    <mergeCell ref="M21:W21"/>
    <mergeCell ref="X21:AA21"/>
    <mergeCell ref="AB21:AL21"/>
    <mergeCell ref="AM21:AT21"/>
    <mergeCell ref="AU21:AZ21"/>
    <mergeCell ref="A20:B20"/>
    <mergeCell ref="C20:L20"/>
    <mergeCell ref="M20:W20"/>
    <mergeCell ref="X20:AA20"/>
    <mergeCell ref="AB20:AL20"/>
    <mergeCell ref="AM20:AT20"/>
    <mergeCell ref="AU22:AZ22"/>
    <mergeCell ref="A23:B23"/>
    <mergeCell ref="C23:L23"/>
    <mergeCell ref="M23:W23"/>
    <mergeCell ref="X23:AA23"/>
    <mergeCell ref="AB23:AL23"/>
    <mergeCell ref="AM23:AT23"/>
    <mergeCell ref="AU23:AZ23"/>
    <mergeCell ref="A22:B22"/>
    <mergeCell ref="C22:L22"/>
    <mergeCell ref="M22:W22"/>
    <mergeCell ref="X22:AA22"/>
    <mergeCell ref="AB22:AL22"/>
    <mergeCell ref="AM22:AT22"/>
    <mergeCell ref="AU26:AZ26"/>
    <mergeCell ref="A27:AZ27"/>
    <mergeCell ref="A28:AZ28"/>
    <mergeCell ref="AU10:AZ11"/>
    <mergeCell ref="A26:B26"/>
    <mergeCell ref="C26:L26"/>
    <mergeCell ref="M26:W26"/>
    <mergeCell ref="X26:AA26"/>
    <mergeCell ref="AB26:AL26"/>
    <mergeCell ref="AM26:AT26"/>
    <mergeCell ref="AU24:AZ24"/>
    <mergeCell ref="A25:B25"/>
    <mergeCell ref="C25:L25"/>
    <mergeCell ref="M25:W25"/>
    <mergeCell ref="X25:AA25"/>
    <mergeCell ref="AB25:AL25"/>
    <mergeCell ref="AM25:AT25"/>
    <mergeCell ref="AU25:AZ25"/>
    <mergeCell ref="A24:B24"/>
    <mergeCell ref="C24:L24"/>
    <mergeCell ref="M24:W24"/>
    <mergeCell ref="X24:AA24"/>
    <mergeCell ref="AB24:AL24"/>
    <mergeCell ref="AM24:AT24"/>
  </mergeCells>
  <phoneticPr fontId="1"/>
  <conditionalFormatting sqref="N6:AA8 AF8:AZ8 AF6:AL7 AT4:AZ5 X12:X26 A12:U26 AM12:AZ26 AB12:AB26">
    <cfRule type="cellIs" dxfId="16" priority="2" operator="equal">
      <formula>""</formula>
    </cfRule>
  </conditionalFormatting>
  <conditionalFormatting sqref="AT6:AZ7">
    <cfRule type="cellIs" dxfId="15" priority="1" operator="equal">
      <formula>""</formula>
    </cfRule>
  </conditionalFormatting>
  <dataValidations count="3">
    <dataValidation type="list" allowBlank="1" showInputMessage="1" showErrorMessage="1" sqref="C12:L26" xr:uid="{9BEFF01E-E46C-47C5-A0B9-129848EB27B0}">
      <formula1>$BB$12:$BB$20</formula1>
    </dataValidation>
    <dataValidation type="list" allowBlank="1" showInputMessage="1" showErrorMessage="1" sqref="AM12:AT12 AM14:AT26" xr:uid="{850F037C-B013-43B8-BDEB-60EB21038E15}">
      <formula1>$BC$12:$BC$17</formula1>
    </dataValidation>
    <dataValidation type="list" showInputMessage="1" showErrorMessage="1" sqref="AM13:AT13" xr:uid="{F87DE021-05A8-4EF4-96DD-3962DB4A04F7}">
      <formula1>$BC$12:$BC$17</formula1>
    </dataValidation>
  </dataValidations>
  <printOptions horizontalCentered="1"/>
  <pageMargins left="0.25" right="0.25" top="0.75" bottom="0.75" header="0.3" footer="0.3"/>
  <pageSetup paperSize="9" scale="96"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28353" r:id="rId4" name="Check Box 1">
              <controlPr defaultSize="0" autoFill="0" autoLine="0" autoPict="0">
                <anchor moveWithCells="1">
                  <from>
                    <xdr:col>14</xdr:col>
                    <xdr:colOff>57150</xdr:colOff>
                    <xdr:row>3</xdr:row>
                    <xdr:rowOff>190500</xdr:rowOff>
                  </from>
                  <to>
                    <xdr:col>19</xdr:col>
                    <xdr:colOff>9525</xdr:colOff>
                    <xdr:row>4</xdr:row>
                    <xdr:rowOff>200025</xdr:rowOff>
                  </to>
                </anchor>
              </controlPr>
            </control>
          </mc:Choice>
        </mc:AlternateContent>
        <mc:AlternateContent xmlns:mc="http://schemas.openxmlformats.org/markup-compatibility/2006">
          <mc:Choice Requires="x14">
            <control shapeId="228354" r:id="rId5" name="Check Box 2">
              <controlPr defaultSize="0" autoFill="0" autoLine="0" autoPict="0">
                <anchor moveWithCells="1">
                  <from>
                    <xdr:col>19</xdr:col>
                    <xdr:colOff>114300</xdr:colOff>
                    <xdr:row>3</xdr:row>
                    <xdr:rowOff>190500</xdr:rowOff>
                  </from>
                  <to>
                    <xdr:col>24</xdr:col>
                    <xdr:colOff>123825</xdr:colOff>
                    <xdr:row>4</xdr:row>
                    <xdr:rowOff>200025</xdr:rowOff>
                  </to>
                </anchor>
              </controlPr>
            </control>
          </mc:Choice>
        </mc:AlternateContent>
        <mc:AlternateContent xmlns:mc="http://schemas.openxmlformats.org/markup-compatibility/2006">
          <mc:Choice Requires="x14">
            <control shapeId="228355" r:id="rId6" name="Check Box 3">
              <controlPr defaultSize="0" autoFill="0" autoLine="0" autoPict="0">
                <anchor moveWithCells="1">
                  <from>
                    <xdr:col>25</xdr:col>
                    <xdr:colOff>9525</xdr:colOff>
                    <xdr:row>3</xdr:row>
                    <xdr:rowOff>180975</xdr:rowOff>
                  </from>
                  <to>
                    <xdr:col>29</xdr:col>
                    <xdr:colOff>152400</xdr:colOff>
                    <xdr:row>4</xdr:row>
                    <xdr:rowOff>190500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99"/>
  </sheetPr>
  <dimension ref="A1:AV26"/>
  <sheetViews>
    <sheetView showGridLines="0" view="pageBreakPreview" topLeftCell="A4" zoomScaleNormal="100" zoomScaleSheetLayoutView="100" workbookViewId="0">
      <selection activeCell="A5" sqref="A5:AR5"/>
    </sheetView>
  </sheetViews>
  <sheetFormatPr defaultColWidth="9" defaultRowHeight="15.75" customHeight="1"/>
  <cols>
    <col min="1" max="2" width="2.5" style="76" customWidth="1"/>
    <col min="3" max="45" width="2.5" style="68" customWidth="1"/>
    <col min="46" max="16384" width="9" style="68"/>
  </cols>
  <sheetData>
    <row r="1" spans="1:48" s="77" customFormat="1" ht="15.75" customHeight="1">
      <c r="B1" s="348"/>
      <c r="C1" s="348"/>
      <c r="D1" s="348"/>
      <c r="E1" s="348"/>
      <c r="F1" s="348"/>
      <c r="G1" s="348"/>
      <c r="H1" s="348"/>
      <c r="I1" s="720" t="s">
        <v>316</v>
      </c>
      <c r="J1" s="721"/>
      <c r="K1" s="721"/>
      <c r="L1" s="721"/>
      <c r="M1" s="721"/>
      <c r="N1" s="721"/>
      <c r="O1" s="721"/>
      <c r="P1" s="721"/>
      <c r="Q1" s="721"/>
      <c r="R1" s="721"/>
      <c r="S1" s="721"/>
      <c r="T1" s="721"/>
      <c r="U1" s="721"/>
      <c r="V1" s="721"/>
      <c r="W1" s="721"/>
      <c r="X1" s="721"/>
      <c r="Y1" s="721"/>
      <c r="Z1" s="721"/>
      <c r="AA1" s="721"/>
      <c r="AB1" s="721"/>
      <c r="AC1" s="721"/>
      <c r="AD1" s="721"/>
      <c r="AE1" s="721"/>
      <c r="AF1" s="721"/>
      <c r="AG1" s="721"/>
      <c r="AH1" s="721"/>
      <c r="AI1" s="721"/>
      <c r="AJ1" s="721"/>
      <c r="AK1" s="348"/>
      <c r="AL1" s="348"/>
      <c r="AM1" s="348"/>
      <c r="AN1" s="348"/>
      <c r="AO1" s="348"/>
      <c r="AP1" s="348"/>
      <c r="AQ1" s="348"/>
      <c r="AR1" s="348"/>
    </row>
    <row r="2" spans="1:48" s="77" customFormat="1" ht="15.75" customHeight="1">
      <c r="A2" s="216"/>
      <c r="B2" s="216"/>
      <c r="C2" s="216"/>
      <c r="D2" s="216"/>
      <c r="E2" s="216"/>
      <c r="F2" s="216"/>
      <c r="G2" s="216"/>
      <c r="H2" s="216"/>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216"/>
      <c r="AL2" s="216"/>
      <c r="AM2" s="216"/>
      <c r="AN2" s="216"/>
      <c r="AO2" s="216"/>
      <c r="AP2" s="216"/>
      <c r="AQ2" s="216"/>
      <c r="AR2" s="216"/>
    </row>
    <row r="3" spans="1:48" ht="20.100000000000001" customHeight="1">
      <c r="A3" s="766" t="s">
        <v>178</v>
      </c>
      <c r="B3" s="766"/>
      <c r="C3" s="767"/>
      <c r="D3" s="767"/>
      <c r="E3" s="767"/>
      <c r="F3" s="767"/>
      <c r="G3" s="767"/>
      <c r="H3" s="517"/>
      <c r="I3" s="517"/>
      <c r="AI3" s="756" t="s">
        <v>96</v>
      </c>
      <c r="AJ3" s="757"/>
      <c r="AK3" s="757"/>
      <c r="AL3" s="757"/>
      <c r="AM3" s="757"/>
      <c r="AN3" s="757"/>
      <c r="AO3" s="757"/>
      <c r="AP3" s="757"/>
      <c r="AQ3" s="757"/>
      <c r="AR3" s="757"/>
    </row>
    <row r="4" spans="1:48" ht="20.100000000000001" customHeight="1">
      <c r="A4" s="68"/>
      <c r="B4" s="68"/>
    </row>
    <row r="5" spans="1:48" ht="20.100000000000001" customHeight="1">
      <c r="A5" s="790" t="s">
        <v>59</v>
      </c>
      <c r="B5" s="790"/>
      <c r="C5" s="790"/>
      <c r="D5" s="790"/>
      <c r="E5" s="790"/>
      <c r="F5" s="790"/>
      <c r="G5" s="790"/>
      <c r="H5" s="790"/>
      <c r="I5" s="790"/>
      <c r="J5" s="790"/>
      <c r="K5" s="790"/>
      <c r="L5" s="790"/>
      <c r="M5" s="790"/>
      <c r="N5" s="790"/>
      <c r="O5" s="790"/>
      <c r="P5" s="790"/>
      <c r="Q5" s="790"/>
      <c r="R5" s="790"/>
      <c r="S5" s="790"/>
      <c r="T5" s="790"/>
      <c r="U5" s="790"/>
      <c r="V5" s="790"/>
      <c r="W5" s="790"/>
      <c r="X5" s="790"/>
      <c r="Y5" s="790"/>
      <c r="Z5" s="790"/>
      <c r="AA5" s="790"/>
      <c r="AB5" s="790"/>
      <c r="AC5" s="790"/>
      <c r="AD5" s="790"/>
      <c r="AE5" s="790"/>
      <c r="AF5" s="790"/>
      <c r="AG5" s="790"/>
      <c r="AH5" s="790"/>
      <c r="AI5" s="790"/>
      <c r="AJ5" s="790"/>
      <c r="AK5" s="790"/>
      <c r="AL5" s="790"/>
      <c r="AM5" s="790"/>
      <c r="AN5" s="790"/>
      <c r="AO5" s="790"/>
      <c r="AP5" s="790"/>
      <c r="AQ5" s="790"/>
      <c r="AR5" s="790"/>
    </row>
    <row r="6" spans="1:48" ht="20.100000000000001" customHeight="1">
      <c r="A6" s="758" t="s">
        <v>60</v>
      </c>
      <c r="B6" s="759"/>
      <c r="C6" s="759"/>
      <c r="D6" s="759"/>
      <c r="E6" s="759"/>
      <c r="F6" s="759"/>
      <c r="G6" s="759"/>
      <c r="H6" s="759"/>
      <c r="I6" s="759"/>
      <c r="J6" s="759"/>
      <c r="K6" s="759"/>
      <c r="L6" s="759"/>
      <c r="M6" s="759"/>
      <c r="N6" s="760" t="str">
        <f>IF('　入力シート'!C5="","",'　入力シート'!C5)</f>
        <v/>
      </c>
      <c r="O6" s="760"/>
      <c r="P6" s="760"/>
      <c r="Q6" s="760"/>
      <c r="R6" s="760"/>
      <c r="S6" s="760"/>
      <c r="T6" s="760"/>
      <c r="U6" s="760"/>
      <c r="V6" s="760"/>
      <c r="W6" s="760"/>
      <c r="X6" s="760"/>
      <c r="Y6" s="760"/>
      <c r="Z6" s="760"/>
      <c r="AA6" s="760"/>
      <c r="AB6" s="760"/>
      <c r="AC6" s="760"/>
      <c r="AD6" s="760"/>
      <c r="AE6" s="760"/>
      <c r="AF6" s="760"/>
      <c r="AG6" s="760"/>
      <c r="AH6" s="760"/>
      <c r="AI6" s="760"/>
      <c r="AJ6" s="760"/>
      <c r="AK6" s="760"/>
      <c r="AL6" s="760"/>
      <c r="AM6" s="760"/>
      <c r="AN6" s="760"/>
      <c r="AO6" s="760"/>
      <c r="AP6" s="760"/>
      <c r="AQ6" s="760"/>
      <c r="AR6" s="760"/>
    </row>
    <row r="7" spans="1:48" ht="20.100000000000001" customHeight="1">
      <c r="A7" s="758" t="s">
        <v>61</v>
      </c>
      <c r="B7" s="759"/>
      <c r="C7" s="759"/>
      <c r="D7" s="759"/>
      <c r="E7" s="759"/>
      <c r="F7" s="759"/>
      <c r="G7" s="759"/>
      <c r="H7" s="759"/>
      <c r="I7" s="759"/>
      <c r="J7" s="759"/>
      <c r="K7" s="759"/>
      <c r="L7" s="759"/>
      <c r="M7" s="759"/>
      <c r="N7" s="760" t="str">
        <f>IF('　入力シート'!C7="","",'　入力シート'!C7)</f>
        <v/>
      </c>
      <c r="O7" s="760"/>
      <c r="P7" s="760"/>
      <c r="Q7" s="760"/>
      <c r="R7" s="760"/>
      <c r="S7" s="760"/>
      <c r="T7" s="760"/>
      <c r="U7" s="760"/>
      <c r="V7" s="760"/>
      <c r="W7" s="760"/>
      <c r="X7" s="760"/>
      <c r="Y7" s="760"/>
      <c r="Z7" s="760"/>
      <c r="AA7" s="760"/>
      <c r="AB7" s="760"/>
      <c r="AC7" s="760"/>
      <c r="AD7" s="760"/>
      <c r="AE7" s="760"/>
      <c r="AF7" s="760"/>
      <c r="AG7" s="760"/>
      <c r="AH7" s="760"/>
      <c r="AI7" s="760"/>
      <c r="AJ7" s="760"/>
      <c r="AK7" s="760"/>
      <c r="AL7" s="760"/>
      <c r="AM7" s="760"/>
      <c r="AN7" s="760"/>
      <c r="AO7" s="760"/>
      <c r="AP7" s="760"/>
      <c r="AQ7" s="760"/>
      <c r="AR7" s="760"/>
    </row>
    <row r="8" spans="1:48" ht="20.100000000000001" customHeight="1">
      <c r="A8" s="758" t="s">
        <v>62</v>
      </c>
      <c r="B8" s="759"/>
      <c r="C8" s="759"/>
      <c r="D8" s="759"/>
      <c r="E8" s="759"/>
      <c r="F8" s="759"/>
      <c r="G8" s="759"/>
      <c r="H8" s="759"/>
      <c r="I8" s="759"/>
      <c r="J8" s="759"/>
      <c r="K8" s="759"/>
      <c r="L8" s="759"/>
      <c r="M8" s="759"/>
      <c r="N8" s="761"/>
      <c r="O8" s="761"/>
      <c r="P8" s="761"/>
      <c r="Q8" s="761"/>
      <c r="R8" s="761"/>
      <c r="S8" s="761"/>
      <c r="T8" s="761"/>
      <c r="U8" s="761"/>
      <c r="V8" s="761"/>
      <c r="W8" s="761"/>
      <c r="X8" s="761"/>
      <c r="Y8" s="761"/>
      <c r="Z8" s="761"/>
      <c r="AA8" s="761"/>
      <c r="AB8" s="761"/>
      <c r="AC8" s="761"/>
      <c r="AD8" s="761"/>
      <c r="AE8" s="761"/>
      <c r="AF8" s="761"/>
      <c r="AG8" s="761"/>
      <c r="AH8" s="761"/>
      <c r="AI8" s="761"/>
      <c r="AJ8" s="761"/>
      <c r="AK8" s="761"/>
      <c r="AL8" s="761"/>
      <c r="AM8" s="761"/>
      <c r="AN8" s="761"/>
      <c r="AO8" s="761"/>
      <c r="AP8" s="761"/>
      <c r="AQ8" s="761"/>
      <c r="AR8" s="761"/>
    </row>
    <row r="9" spans="1:48" ht="20.100000000000001" customHeight="1">
      <c r="A9" s="762" t="s">
        <v>63</v>
      </c>
      <c r="B9" s="762"/>
      <c r="C9" s="762"/>
      <c r="D9" s="762"/>
      <c r="E9" s="762"/>
      <c r="F9" s="762"/>
      <c r="G9" s="762"/>
      <c r="H9" s="762"/>
      <c r="I9" s="762"/>
      <c r="J9" s="762"/>
      <c r="K9" s="762"/>
      <c r="L9" s="762"/>
      <c r="M9" s="762"/>
      <c r="N9" s="762"/>
      <c r="O9" s="762"/>
      <c r="P9" s="762"/>
      <c r="Q9" s="762"/>
      <c r="R9" s="762"/>
      <c r="S9" s="762"/>
      <c r="T9" s="762"/>
      <c r="U9" s="762"/>
      <c r="V9" s="762"/>
      <c r="W9" s="762"/>
      <c r="X9" s="762"/>
      <c r="Y9" s="762"/>
      <c r="Z9" s="762"/>
      <c r="AA9" s="762"/>
      <c r="AB9" s="762"/>
      <c r="AC9" s="762"/>
      <c r="AD9" s="762"/>
      <c r="AE9" s="762"/>
      <c r="AF9" s="762"/>
      <c r="AG9" s="762"/>
      <c r="AH9" s="762"/>
      <c r="AI9" s="762"/>
      <c r="AJ9" s="762"/>
      <c r="AK9" s="762"/>
      <c r="AL9" s="762"/>
      <c r="AM9" s="762"/>
      <c r="AN9" s="762"/>
      <c r="AO9" s="762"/>
      <c r="AP9" s="762"/>
      <c r="AQ9" s="762"/>
      <c r="AR9" s="762"/>
    </row>
    <row r="10" spans="1:48" ht="20.100000000000001" customHeight="1">
      <c r="A10" s="763" t="s">
        <v>64</v>
      </c>
      <c r="B10" s="785"/>
      <c r="C10" s="763" t="s">
        <v>5</v>
      </c>
      <c r="D10" s="609"/>
      <c r="E10" s="609"/>
      <c r="F10" s="609"/>
      <c r="G10" s="609"/>
      <c r="H10" s="609"/>
      <c r="I10" s="609"/>
      <c r="J10" s="609"/>
      <c r="K10" s="763" t="s">
        <v>120</v>
      </c>
      <c r="L10" s="464"/>
      <c r="M10" s="763" t="s">
        <v>65</v>
      </c>
      <c r="N10" s="788"/>
      <c r="O10" s="788"/>
      <c r="P10" s="788"/>
      <c r="Q10" s="788"/>
      <c r="R10" s="788"/>
      <c r="S10" s="788"/>
      <c r="T10" s="788"/>
      <c r="U10" s="785"/>
      <c r="V10" s="789" t="s">
        <v>21</v>
      </c>
      <c r="W10" s="789"/>
      <c r="X10" s="789"/>
      <c r="Y10" s="789"/>
      <c r="Z10" s="789"/>
      <c r="AA10" s="789"/>
      <c r="AB10" s="789"/>
      <c r="AC10" s="789"/>
      <c r="AD10" s="789"/>
      <c r="AE10" s="768" t="s">
        <v>8</v>
      </c>
      <c r="AF10" s="769"/>
      <c r="AG10" s="769"/>
      <c r="AH10" s="769"/>
      <c r="AI10" s="769"/>
      <c r="AJ10" s="769"/>
      <c r="AK10" s="769"/>
      <c r="AL10" s="769"/>
      <c r="AM10" s="769"/>
      <c r="AN10" s="769"/>
      <c r="AO10" s="769"/>
      <c r="AP10" s="769"/>
      <c r="AQ10" s="769"/>
      <c r="AR10" s="770"/>
    </row>
    <row r="11" spans="1:48" ht="20.100000000000001" customHeight="1">
      <c r="A11" s="786"/>
      <c r="B11" s="783"/>
      <c r="C11" s="764"/>
      <c r="D11" s="515"/>
      <c r="E11" s="515"/>
      <c r="F11" s="515"/>
      <c r="G11" s="515"/>
      <c r="H11" s="515"/>
      <c r="I11" s="515"/>
      <c r="J11" s="515"/>
      <c r="K11" s="764"/>
      <c r="L11" s="765"/>
      <c r="M11" s="786"/>
      <c r="N11" s="778"/>
      <c r="O11" s="778"/>
      <c r="P11" s="778"/>
      <c r="Q11" s="778"/>
      <c r="R11" s="778"/>
      <c r="S11" s="778"/>
      <c r="T11" s="778"/>
      <c r="U11" s="783"/>
      <c r="V11" s="746"/>
      <c r="W11" s="746"/>
      <c r="X11" s="746"/>
      <c r="Y11" s="746"/>
      <c r="Z11" s="746"/>
      <c r="AA11" s="746"/>
      <c r="AB11" s="746"/>
      <c r="AC11" s="746"/>
      <c r="AD11" s="746"/>
      <c r="AE11" s="771"/>
      <c r="AF11" s="772"/>
      <c r="AG11" s="772"/>
      <c r="AH11" s="772"/>
      <c r="AI11" s="772"/>
      <c r="AJ11" s="772"/>
      <c r="AK11" s="772"/>
      <c r="AL11" s="772"/>
      <c r="AM11" s="772"/>
      <c r="AN11" s="772"/>
      <c r="AO11" s="772"/>
      <c r="AP11" s="772"/>
      <c r="AQ11" s="772"/>
      <c r="AR11" s="773"/>
    </row>
    <row r="12" spans="1:48" ht="20.100000000000001" customHeight="1">
      <c r="A12" s="786"/>
      <c r="B12" s="783"/>
      <c r="C12" s="764"/>
      <c r="D12" s="515"/>
      <c r="E12" s="515"/>
      <c r="F12" s="515"/>
      <c r="G12" s="515"/>
      <c r="H12" s="515"/>
      <c r="I12" s="515"/>
      <c r="J12" s="515"/>
      <c r="K12" s="764"/>
      <c r="L12" s="765"/>
      <c r="M12" s="786"/>
      <c r="N12" s="778"/>
      <c r="O12" s="778"/>
      <c r="P12" s="778"/>
      <c r="Q12" s="778"/>
      <c r="R12" s="778"/>
      <c r="S12" s="778"/>
      <c r="T12" s="778"/>
      <c r="U12" s="783"/>
      <c r="V12" s="771" t="s">
        <v>66</v>
      </c>
      <c r="W12" s="772"/>
      <c r="X12" s="772"/>
      <c r="Y12" s="777" t="s">
        <v>67</v>
      </c>
      <c r="Z12" s="778"/>
      <c r="AA12" s="779"/>
      <c r="AB12" s="778" t="s">
        <v>68</v>
      </c>
      <c r="AC12" s="778"/>
      <c r="AD12" s="783"/>
      <c r="AE12" s="771"/>
      <c r="AF12" s="772"/>
      <c r="AG12" s="772"/>
      <c r="AH12" s="772"/>
      <c r="AI12" s="772"/>
      <c r="AJ12" s="772"/>
      <c r="AK12" s="772"/>
      <c r="AL12" s="772"/>
      <c r="AM12" s="772"/>
      <c r="AN12" s="772"/>
      <c r="AO12" s="772"/>
      <c r="AP12" s="772"/>
      <c r="AQ12" s="772"/>
      <c r="AR12" s="773"/>
    </row>
    <row r="13" spans="1:48" ht="20.100000000000001" customHeight="1">
      <c r="A13" s="787"/>
      <c r="B13" s="784"/>
      <c r="C13" s="465"/>
      <c r="D13" s="466"/>
      <c r="E13" s="466"/>
      <c r="F13" s="466"/>
      <c r="G13" s="466"/>
      <c r="H13" s="466"/>
      <c r="I13" s="466"/>
      <c r="J13" s="466"/>
      <c r="K13" s="465"/>
      <c r="L13" s="467"/>
      <c r="M13" s="787"/>
      <c r="N13" s="781"/>
      <c r="O13" s="781"/>
      <c r="P13" s="781"/>
      <c r="Q13" s="781"/>
      <c r="R13" s="781"/>
      <c r="S13" s="781"/>
      <c r="T13" s="781"/>
      <c r="U13" s="784"/>
      <c r="V13" s="774"/>
      <c r="W13" s="775"/>
      <c r="X13" s="775"/>
      <c r="Y13" s="780"/>
      <c r="Z13" s="781"/>
      <c r="AA13" s="782"/>
      <c r="AB13" s="781" t="s">
        <v>69</v>
      </c>
      <c r="AC13" s="781"/>
      <c r="AD13" s="784"/>
      <c r="AE13" s="774"/>
      <c r="AF13" s="775"/>
      <c r="AG13" s="775"/>
      <c r="AH13" s="775"/>
      <c r="AI13" s="775"/>
      <c r="AJ13" s="775"/>
      <c r="AK13" s="775"/>
      <c r="AL13" s="775"/>
      <c r="AM13" s="775"/>
      <c r="AN13" s="775"/>
      <c r="AO13" s="775"/>
      <c r="AP13" s="775"/>
      <c r="AQ13" s="775"/>
      <c r="AR13" s="776"/>
      <c r="AT13" s="75" t="s">
        <v>9</v>
      </c>
      <c r="AU13" s="75"/>
      <c r="AV13" s="75"/>
    </row>
    <row r="14" spans="1:48" ht="20.100000000000001" customHeight="1">
      <c r="A14" s="746">
        <v>1</v>
      </c>
      <c r="B14" s="746"/>
      <c r="C14" s="747"/>
      <c r="D14" s="754"/>
      <c r="E14" s="754"/>
      <c r="F14" s="754"/>
      <c r="G14" s="754"/>
      <c r="H14" s="754"/>
      <c r="I14" s="754"/>
      <c r="J14" s="754"/>
      <c r="K14" s="747"/>
      <c r="L14" s="755"/>
      <c r="M14" s="747"/>
      <c r="N14" s="748"/>
      <c r="O14" s="748"/>
      <c r="P14" s="748"/>
      <c r="Q14" s="748"/>
      <c r="R14" s="748"/>
      <c r="S14" s="748"/>
      <c r="T14" s="748"/>
      <c r="U14" s="749"/>
      <c r="V14" s="750"/>
      <c r="W14" s="746"/>
      <c r="X14" s="751"/>
      <c r="Y14" s="752"/>
      <c r="Z14" s="746"/>
      <c r="AA14" s="753"/>
      <c r="AB14" s="750"/>
      <c r="AC14" s="746"/>
      <c r="AD14" s="746"/>
      <c r="AE14" s="745"/>
      <c r="AF14" s="745"/>
      <c r="AG14" s="745"/>
      <c r="AH14" s="745"/>
      <c r="AI14" s="745"/>
      <c r="AJ14" s="745"/>
      <c r="AK14" s="745"/>
      <c r="AL14" s="745"/>
      <c r="AM14" s="745"/>
      <c r="AN14" s="745"/>
      <c r="AO14" s="745"/>
      <c r="AP14" s="745"/>
      <c r="AQ14" s="745"/>
      <c r="AR14" s="745"/>
      <c r="AT14" s="75" t="s">
        <v>121</v>
      </c>
      <c r="AU14" s="75"/>
      <c r="AV14" s="75" t="s">
        <v>120</v>
      </c>
    </row>
    <row r="15" spans="1:48" ht="20.100000000000001" customHeight="1">
      <c r="A15" s="723">
        <v>2</v>
      </c>
      <c r="B15" s="723"/>
      <c r="C15" s="737"/>
      <c r="D15" s="742"/>
      <c r="E15" s="742"/>
      <c r="F15" s="742"/>
      <c r="G15" s="742"/>
      <c r="H15" s="742"/>
      <c r="I15" s="742"/>
      <c r="J15" s="742"/>
      <c r="K15" s="737"/>
      <c r="L15" s="743"/>
      <c r="M15" s="737"/>
      <c r="N15" s="738"/>
      <c r="O15" s="738"/>
      <c r="P15" s="738"/>
      <c r="Q15" s="738"/>
      <c r="R15" s="738"/>
      <c r="S15" s="738"/>
      <c r="T15" s="738"/>
      <c r="U15" s="739"/>
      <c r="V15" s="722"/>
      <c r="W15" s="723"/>
      <c r="X15" s="736"/>
      <c r="Y15" s="740"/>
      <c r="Z15" s="723"/>
      <c r="AA15" s="741"/>
      <c r="AB15" s="722"/>
      <c r="AC15" s="723"/>
      <c r="AD15" s="723"/>
      <c r="AE15" s="727"/>
      <c r="AF15" s="727"/>
      <c r="AG15" s="727"/>
      <c r="AH15" s="727"/>
      <c r="AI15" s="727"/>
      <c r="AJ15" s="727"/>
      <c r="AK15" s="727"/>
      <c r="AL15" s="727"/>
      <c r="AM15" s="727"/>
      <c r="AN15" s="727"/>
      <c r="AO15" s="727"/>
      <c r="AP15" s="727"/>
      <c r="AQ15" s="727"/>
      <c r="AR15" s="727"/>
      <c r="AT15" s="75" t="s">
        <v>71</v>
      </c>
      <c r="AU15" s="75"/>
      <c r="AV15" s="75" t="s">
        <v>122</v>
      </c>
    </row>
    <row r="16" spans="1:48" ht="20.100000000000001" customHeight="1">
      <c r="A16" s="723">
        <v>3</v>
      </c>
      <c r="B16" s="723"/>
      <c r="C16" s="737"/>
      <c r="D16" s="742"/>
      <c r="E16" s="742"/>
      <c r="F16" s="742"/>
      <c r="G16" s="742"/>
      <c r="H16" s="742"/>
      <c r="I16" s="742"/>
      <c r="J16" s="742"/>
      <c r="K16" s="737"/>
      <c r="L16" s="743"/>
      <c r="M16" s="737"/>
      <c r="N16" s="738"/>
      <c r="O16" s="738"/>
      <c r="P16" s="738"/>
      <c r="Q16" s="738"/>
      <c r="R16" s="738"/>
      <c r="S16" s="738"/>
      <c r="T16" s="738"/>
      <c r="U16" s="739"/>
      <c r="V16" s="722"/>
      <c r="W16" s="723"/>
      <c r="X16" s="736"/>
      <c r="Y16" s="740"/>
      <c r="Z16" s="723"/>
      <c r="AA16" s="741"/>
      <c r="AB16" s="722"/>
      <c r="AC16" s="723"/>
      <c r="AD16" s="723"/>
      <c r="AE16" s="727"/>
      <c r="AF16" s="727"/>
      <c r="AG16" s="727"/>
      <c r="AH16" s="727"/>
      <c r="AI16" s="727"/>
      <c r="AJ16" s="727"/>
      <c r="AK16" s="727"/>
      <c r="AL16" s="727"/>
      <c r="AM16" s="727"/>
      <c r="AN16" s="727"/>
      <c r="AO16" s="727"/>
      <c r="AP16" s="727"/>
      <c r="AQ16" s="727"/>
      <c r="AR16" s="727"/>
      <c r="AT16" s="75"/>
      <c r="AU16" s="75"/>
      <c r="AV16" s="75" t="s">
        <v>123</v>
      </c>
    </row>
    <row r="17" spans="1:48" ht="20.100000000000001" customHeight="1">
      <c r="A17" s="736">
        <v>4</v>
      </c>
      <c r="B17" s="722"/>
      <c r="C17" s="737"/>
      <c r="D17" s="742"/>
      <c r="E17" s="742"/>
      <c r="F17" s="742"/>
      <c r="G17" s="742"/>
      <c r="H17" s="742"/>
      <c r="I17" s="742"/>
      <c r="J17" s="742"/>
      <c r="K17" s="737"/>
      <c r="L17" s="743"/>
      <c r="M17" s="737"/>
      <c r="N17" s="738"/>
      <c r="O17" s="738"/>
      <c r="P17" s="738"/>
      <c r="Q17" s="738"/>
      <c r="R17" s="738"/>
      <c r="S17" s="738"/>
      <c r="T17" s="738"/>
      <c r="U17" s="739"/>
      <c r="V17" s="722"/>
      <c r="W17" s="723"/>
      <c r="X17" s="736"/>
      <c r="Y17" s="740"/>
      <c r="Z17" s="723"/>
      <c r="AA17" s="741"/>
      <c r="AB17" s="722"/>
      <c r="AC17" s="723"/>
      <c r="AD17" s="723"/>
      <c r="AE17" s="727"/>
      <c r="AF17" s="727"/>
      <c r="AG17" s="727"/>
      <c r="AH17" s="727"/>
      <c r="AI17" s="727"/>
      <c r="AJ17" s="727"/>
      <c r="AK17" s="727"/>
      <c r="AL17" s="727"/>
      <c r="AM17" s="727"/>
      <c r="AN17" s="727"/>
      <c r="AO17" s="727"/>
      <c r="AP17" s="727"/>
      <c r="AQ17" s="727"/>
      <c r="AR17" s="727"/>
      <c r="AT17" s="75"/>
      <c r="AU17" s="75"/>
      <c r="AV17" s="75"/>
    </row>
    <row r="18" spans="1:48" ht="20.100000000000001" customHeight="1">
      <c r="A18" s="736">
        <v>5</v>
      </c>
      <c r="B18" s="722"/>
      <c r="C18" s="737"/>
      <c r="D18" s="742"/>
      <c r="E18" s="742"/>
      <c r="F18" s="742"/>
      <c r="G18" s="742"/>
      <c r="H18" s="742"/>
      <c r="I18" s="742"/>
      <c r="J18" s="742"/>
      <c r="K18" s="737"/>
      <c r="L18" s="743"/>
      <c r="M18" s="737"/>
      <c r="N18" s="738"/>
      <c r="O18" s="738"/>
      <c r="P18" s="738"/>
      <c r="Q18" s="738"/>
      <c r="R18" s="738"/>
      <c r="S18" s="738"/>
      <c r="T18" s="738"/>
      <c r="U18" s="739"/>
      <c r="V18" s="722"/>
      <c r="W18" s="723"/>
      <c r="X18" s="736"/>
      <c r="Y18" s="740"/>
      <c r="Z18" s="723"/>
      <c r="AA18" s="741"/>
      <c r="AB18" s="722"/>
      <c r="AC18" s="723"/>
      <c r="AD18" s="723"/>
      <c r="AE18" s="727"/>
      <c r="AF18" s="727"/>
      <c r="AG18" s="727"/>
      <c r="AH18" s="727"/>
      <c r="AI18" s="727"/>
      <c r="AJ18" s="727"/>
      <c r="AK18" s="727"/>
      <c r="AL18" s="727"/>
      <c r="AM18" s="727"/>
      <c r="AN18" s="727"/>
      <c r="AO18" s="727"/>
      <c r="AP18" s="727"/>
      <c r="AQ18" s="727"/>
      <c r="AR18" s="727"/>
      <c r="AT18" s="75"/>
      <c r="AU18" s="75"/>
      <c r="AV18" s="75"/>
    </row>
    <row r="19" spans="1:48" ht="20.100000000000001" customHeight="1">
      <c r="A19" s="736">
        <v>6</v>
      </c>
      <c r="B19" s="722"/>
      <c r="C19" s="737"/>
      <c r="D19" s="742"/>
      <c r="E19" s="742"/>
      <c r="F19" s="742"/>
      <c r="G19" s="742"/>
      <c r="H19" s="742"/>
      <c r="I19" s="742"/>
      <c r="J19" s="742"/>
      <c r="K19" s="737"/>
      <c r="L19" s="743"/>
      <c r="M19" s="737"/>
      <c r="N19" s="738"/>
      <c r="O19" s="738"/>
      <c r="P19" s="738"/>
      <c r="Q19" s="738"/>
      <c r="R19" s="738"/>
      <c r="S19" s="738"/>
      <c r="T19" s="738"/>
      <c r="U19" s="739"/>
      <c r="V19" s="722"/>
      <c r="W19" s="723"/>
      <c r="X19" s="736"/>
      <c r="Y19" s="740"/>
      <c r="Z19" s="723"/>
      <c r="AA19" s="741"/>
      <c r="AB19" s="722"/>
      <c r="AC19" s="723"/>
      <c r="AD19" s="723"/>
      <c r="AE19" s="727"/>
      <c r="AF19" s="727"/>
      <c r="AG19" s="727"/>
      <c r="AH19" s="727"/>
      <c r="AI19" s="727"/>
      <c r="AJ19" s="727"/>
      <c r="AK19" s="727"/>
      <c r="AL19" s="727"/>
      <c r="AM19" s="727"/>
      <c r="AN19" s="727"/>
      <c r="AO19" s="727"/>
      <c r="AP19" s="727"/>
      <c r="AQ19" s="727"/>
      <c r="AR19" s="727"/>
    </row>
    <row r="20" spans="1:48" ht="20.100000000000001" customHeight="1">
      <c r="A20" s="736">
        <v>7</v>
      </c>
      <c r="B20" s="722"/>
      <c r="C20" s="737"/>
      <c r="D20" s="742"/>
      <c r="E20" s="742"/>
      <c r="F20" s="742"/>
      <c r="G20" s="742"/>
      <c r="H20" s="742"/>
      <c r="I20" s="742"/>
      <c r="J20" s="742"/>
      <c r="K20" s="737"/>
      <c r="L20" s="743"/>
      <c r="M20" s="737"/>
      <c r="N20" s="738"/>
      <c r="O20" s="738"/>
      <c r="P20" s="738"/>
      <c r="Q20" s="738"/>
      <c r="R20" s="738"/>
      <c r="S20" s="738"/>
      <c r="T20" s="738"/>
      <c r="U20" s="739"/>
      <c r="V20" s="722"/>
      <c r="W20" s="723"/>
      <c r="X20" s="736"/>
      <c r="Y20" s="740"/>
      <c r="Z20" s="723"/>
      <c r="AA20" s="741"/>
      <c r="AB20" s="722"/>
      <c r="AC20" s="723"/>
      <c r="AD20" s="723"/>
      <c r="AE20" s="727"/>
      <c r="AF20" s="727"/>
      <c r="AG20" s="727"/>
      <c r="AH20" s="727"/>
      <c r="AI20" s="727"/>
      <c r="AJ20" s="727"/>
      <c r="AK20" s="727"/>
      <c r="AL20" s="727"/>
      <c r="AM20" s="727"/>
      <c r="AN20" s="727"/>
      <c r="AO20" s="727"/>
      <c r="AP20" s="727"/>
      <c r="AQ20" s="727"/>
      <c r="AR20" s="727"/>
    </row>
    <row r="21" spans="1:48" ht="20.100000000000001" customHeight="1">
      <c r="A21" s="736">
        <v>8</v>
      </c>
      <c r="B21" s="722"/>
      <c r="C21" s="737"/>
      <c r="D21" s="742"/>
      <c r="E21" s="742"/>
      <c r="F21" s="742"/>
      <c r="G21" s="742"/>
      <c r="H21" s="742"/>
      <c r="I21" s="742"/>
      <c r="J21" s="742"/>
      <c r="K21" s="737"/>
      <c r="L21" s="743"/>
      <c r="M21" s="737"/>
      <c r="N21" s="738"/>
      <c r="O21" s="738"/>
      <c r="P21" s="738"/>
      <c r="Q21" s="738"/>
      <c r="R21" s="738"/>
      <c r="S21" s="738"/>
      <c r="T21" s="738"/>
      <c r="U21" s="739"/>
      <c r="V21" s="722"/>
      <c r="W21" s="723"/>
      <c r="X21" s="736"/>
      <c r="Y21" s="740"/>
      <c r="Z21" s="723"/>
      <c r="AA21" s="741"/>
      <c r="AB21" s="722"/>
      <c r="AC21" s="723"/>
      <c r="AD21" s="723"/>
      <c r="AE21" s="727"/>
      <c r="AF21" s="727"/>
      <c r="AG21" s="727"/>
      <c r="AH21" s="727"/>
      <c r="AI21" s="727"/>
      <c r="AJ21" s="727"/>
      <c r="AK21" s="727"/>
      <c r="AL21" s="727"/>
      <c r="AM21" s="727"/>
      <c r="AN21" s="727"/>
      <c r="AO21" s="727"/>
      <c r="AP21" s="727"/>
      <c r="AQ21" s="727"/>
      <c r="AR21" s="727"/>
    </row>
    <row r="22" spans="1:48" ht="20.100000000000001" customHeight="1">
      <c r="A22" s="736">
        <v>9</v>
      </c>
      <c r="B22" s="722"/>
      <c r="C22" s="737"/>
      <c r="D22" s="742"/>
      <c r="E22" s="742"/>
      <c r="F22" s="742"/>
      <c r="G22" s="742"/>
      <c r="H22" s="742"/>
      <c r="I22" s="742"/>
      <c r="J22" s="742"/>
      <c r="K22" s="737"/>
      <c r="L22" s="743"/>
      <c r="M22" s="737"/>
      <c r="N22" s="738"/>
      <c r="O22" s="738"/>
      <c r="P22" s="738"/>
      <c r="Q22" s="738"/>
      <c r="R22" s="738"/>
      <c r="S22" s="738"/>
      <c r="T22" s="738"/>
      <c r="U22" s="739"/>
      <c r="V22" s="722"/>
      <c r="W22" s="723"/>
      <c r="X22" s="736"/>
      <c r="Y22" s="740"/>
      <c r="Z22" s="723"/>
      <c r="AA22" s="741"/>
      <c r="AB22" s="722"/>
      <c r="AC22" s="723"/>
      <c r="AD22" s="723"/>
      <c r="AE22" s="727"/>
      <c r="AF22" s="727"/>
      <c r="AG22" s="727"/>
      <c r="AH22" s="727"/>
      <c r="AI22" s="727"/>
      <c r="AJ22" s="727"/>
      <c r="AK22" s="727"/>
      <c r="AL22" s="727"/>
      <c r="AM22" s="727"/>
      <c r="AN22" s="727"/>
      <c r="AO22" s="727"/>
      <c r="AP22" s="727"/>
      <c r="AQ22" s="727"/>
      <c r="AR22" s="727"/>
    </row>
    <row r="23" spans="1:48" ht="20.100000000000001" customHeight="1">
      <c r="A23" s="728">
        <v>10</v>
      </c>
      <c r="B23" s="729"/>
      <c r="C23" s="737"/>
      <c r="D23" s="742"/>
      <c r="E23" s="742"/>
      <c r="F23" s="742"/>
      <c r="G23" s="742"/>
      <c r="H23" s="742"/>
      <c r="I23" s="742"/>
      <c r="J23" s="742"/>
      <c r="K23" s="730"/>
      <c r="L23" s="744"/>
      <c r="M23" s="730"/>
      <c r="N23" s="731"/>
      <c r="O23" s="731"/>
      <c r="P23" s="731"/>
      <c r="Q23" s="731"/>
      <c r="R23" s="731"/>
      <c r="S23" s="731"/>
      <c r="T23" s="731"/>
      <c r="U23" s="732"/>
      <c r="V23" s="729"/>
      <c r="W23" s="733"/>
      <c r="X23" s="728"/>
      <c r="Y23" s="734"/>
      <c r="Z23" s="733"/>
      <c r="AA23" s="735"/>
      <c r="AB23" s="729"/>
      <c r="AC23" s="733"/>
      <c r="AD23" s="733"/>
      <c r="AE23" s="724"/>
      <c r="AF23" s="724"/>
      <c r="AG23" s="724"/>
      <c r="AH23" s="724"/>
      <c r="AI23" s="724"/>
      <c r="AJ23" s="724"/>
      <c r="AK23" s="724"/>
      <c r="AL23" s="724"/>
      <c r="AM23" s="724"/>
      <c r="AN23" s="724"/>
      <c r="AO23" s="724"/>
      <c r="AP23" s="724"/>
      <c r="AQ23" s="724"/>
      <c r="AR23" s="724"/>
    </row>
    <row r="24" spans="1:48" ht="20.100000000000001" customHeight="1">
      <c r="A24" s="725" t="s">
        <v>70</v>
      </c>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725"/>
      <c r="AK24" s="725"/>
      <c r="AL24" s="725"/>
      <c r="AM24" s="725"/>
      <c r="AN24" s="725"/>
      <c r="AO24" s="725"/>
      <c r="AP24" s="725"/>
      <c r="AQ24" s="725"/>
      <c r="AR24" s="725"/>
    </row>
    <row r="25" spans="1:48" ht="20.100000000000001" customHeight="1">
      <c r="A25" s="726" t="s">
        <v>306</v>
      </c>
      <c r="B25" s="726"/>
      <c r="C25" s="726"/>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row>
    <row r="26" spans="1:48" ht="20.100000000000001" customHeight="1"/>
  </sheetData>
  <mergeCells count="103">
    <mergeCell ref="AI3:AR3"/>
    <mergeCell ref="A7:M7"/>
    <mergeCell ref="N7:AR7"/>
    <mergeCell ref="A8:M8"/>
    <mergeCell ref="N8:AR8"/>
    <mergeCell ref="A9:AR9"/>
    <mergeCell ref="C10:J13"/>
    <mergeCell ref="K10:L13"/>
    <mergeCell ref="A3:I3"/>
    <mergeCell ref="AE10:AR13"/>
    <mergeCell ref="V12:X13"/>
    <mergeCell ref="Y12:AA13"/>
    <mergeCell ref="AB12:AD12"/>
    <mergeCell ref="AB13:AD13"/>
    <mergeCell ref="A10:B13"/>
    <mergeCell ref="M10:U13"/>
    <mergeCell ref="V10:AD11"/>
    <mergeCell ref="A5:AR5"/>
    <mergeCell ref="A6:M6"/>
    <mergeCell ref="N6:AR6"/>
    <mergeCell ref="AE14:AR14"/>
    <mergeCell ref="A15:B15"/>
    <mergeCell ref="M15:U15"/>
    <mergeCell ref="V15:X15"/>
    <mergeCell ref="Y15:AA15"/>
    <mergeCell ref="AB15:AD15"/>
    <mergeCell ref="A14:B14"/>
    <mergeCell ref="M14:U14"/>
    <mergeCell ref="V14:X14"/>
    <mergeCell ref="Y14:AA14"/>
    <mergeCell ref="AB14:AD14"/>
    <mergeCell ref="AE15:AR15"/>
    <mergeCell ref="C14:J14"/>
    <mergeCell ref="C15:J15"/>
    <mergeCell ref="K14:L14"/>
    <mergeCell ref="K15:L15"/>
    <mergeCell ref="AB16:AD16"/>
    <mergeCell ref="AE16:AR16"/>
    <mergeCell ref="A17:B17"/>
    <mergeCell ref="M17:U17"/>
    <mergeCell ref="V17:X17"/>
    <mergeCell ref="Y17:AA17"/>
    <mergeCell ref="AB17:AD17"/>
    <mergeCell ref="AE17:AR17"/>
    <mergeCell ref="A16:B16"/>
    <mergeCell ref="M16:U16"/>
    <mergeCell ref="V16:X16"/>
    <mergeCell ref="Y16:AA16"/>
    <mergeCell ref="C17:J17"/>
    <mergeCell ref="C16:J16"/>
    <mergeCell ref="K16:L16"/>
    <mergeCell ref="K17:L17"/>
    <mergeCell ref="AB18:AD18"/>
    <mergeCell ref="AE18:AR18"/>
    <mergeCell ref="A19:B19"/>
    <mergeCell ref="M19:U19"/>
    <mergeCell ref="V19:X19"/>
    <mergeCell ref="Y19:AA19"/>
    <mergeCell ref="AB19:AD19"/>
    <mergeCell ref="AE19:AR19"/>
    <mergeCell ref="A18:B18"/>
    <mergeCell ref="M18:U18"/>
    <mergeCell ref="V18:X18"/>
    <mergeCell ref="Y18:AA18"/>
    <mergeCell ref="C18:J18"/>
    <mergeCell ref="C19:J19"/>
    <mergeCell ref="K18:L18"/>
    <mergeCell ref="K19:L19"/>
    <mergeCell ref="V20:X20"/>
    <mergeCell ref="Y20:AA20"/>
    <mergeCell ref="C20:J20"/>
    <mergeCell ref="C21:J21"/>
    <mergeCell ref="AB20:AD20"/>
    <mergeCell ref="AE20:AR20"/>
    <mergeCell ref="A21:B21"/>
    <mergeCell ref="M21:U21"/>
    <mergeCell ref="V21:X21"/>
    <mergeCell ref="K20:L20"/>
    <mergeCell ref="K21:L21"/>
    <mergeCell ref="I1:AJ2"/>
    <mergeCell ref="AB22:AD22"/>
    <mergeCell ref="AE23:AR23"/>
    <mergeCell ref="A24:AR24"/>
    <mergeCell ref="A25:AR25"/>
    <mergeCell ref="AE22:AR22"/>
    <mergeCell ref="A23:B23"/>
    <mergeCell ref="M23:U23"/>
    <mergeCell ref="V23:X23"/>
    <mergeCell ref="Y23:AA23"/>
    <mergeCell ref="AB23:AD23"/>
    <mergeCell ref="A22:B22"/>
    <mergeCell ref="M22:U22"/>
    <mergeCell ref="V22:X22"/>
    <mergeCell ref="Y22:AA22"/>
    <mergeCell ref="C22:J22"/>
    <mergeCell ref="C23:J23"/>
    <mergeCell ref="K22:L22"/>
    <mergeCell ref="K23:L23"/>
    <mergeCell ref="Y21:AA21"/>
    <mergeCell ref="AB21:AD21"/>
    <mergeCell ref="AE21:AR21"/>
    <mergeCell ref="A20:B20"/>
    <mergeCell ref="M20:U20"/>
  </mergeCells>
  <phoneticPr fontId="1"/>
  <conditionalFormatting sqref="C14:C23 M14:AR23 K14:K23">
    <cfRule type="cellIs" dxfId="14" priority="2" operator="equal">
      <formula>""</formula>
    </cfRule>
  </conditionalFormatting>
  <conditionalFormatting sqref="N8:AR8">
    <cfRule type="cellIs" dxfId="13" priority="1" operator="equal">
      <formula>""</formula>
    </cfRule>
  </conditionalFormatting>
  <dataValidations count="2">
    <dataValidation type="list" allowBlank="1" showInputMessage="1" showErrorMessage="1" sqref="V14:AD23" xr:uid="{00000000-0002-0000-1E00-000000000000}">
      <formula1>$AT$15:$AT$16</formula1>
    </dataValidation>
    <dataValidation type="list" allowBlank="1" showInputMessage="1" showErrorMessage="1" sqref="K14:L23" xr:uid="{983A7075-1386-4D90-B93D-E1042D042A20}">
      <formula1>$AV$15:$AV$16</formula1>
    </dataValidation>
  </dataValidations>
  <printOptions horizontalCentered="1"/>
  <pageMargins left="0.25" right="0.25" top="0.75" bottom="0.75" header="0.3" footer="0.3"/>
  <pageSetup paperSize="9" scale="82" orientation="landscape" r:id="rId1"/>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6DFA2-97A7-44E9-AD51-8D4D0F340508}">
  <sheetPr>
    <tabColor rgb="FFFFFF00"/>
    <pageSetUpPr fitToPage="1"/>
  </sheetPr>
  <dimension ref="A1:M32"/>
  <sheetViews>
    <sheetView showGridLines="0" workbookViewId="0">
      <selection activeCell="B9" sqref="B9"/>
    </sheetView>
  </sheetViews>
  <sheetFormatPr defaultColWidth="8.75" defaultRowHeight="13.5"/>
  <cols>
    <col min="1" max="6" width="8.75" style="1"/>
    <col min="7" max="7" width="9.25" style="1" customWidth="1"/>
    <col min="8" max="8" width="8.75" style="1"/>
    <col min="9" max="9" width="12.25" style="1" customWidth="1"/>
    <col min="10" max="10" width="4.375" style="1" customWidth="1"/>
    <col min="11" max="11" width="8.75" style="1"/>
    <col min="12" max="12" width="19.625" style="1" customWidth="1"/>
    <col min="13" max="13" width="23.5" style="1" customWidth="1"/>
    <col min="14" max="16384" width="8.75" style="1"/>
  </cols>
  <sheetData>
    <row r="1" spans="1:9" ht="18.75">
      <c r="A1" s="542" t="s">
        <v>386</v>
      </c>
      <c r="B1" s="543"/>
      <c r="C1" s="544"/>
      <c r="H1" s="537" t="s">
        <v>96</v>
      </c>
      <c r="I1" s="538"/>
    </row>
    <row r="2" spans="1:9" ht="19.149999999999999" customHeight="1">
      <c r="G2" s="412" t="s">
        <v>25</v>
      </c>
      <c r="H2" s="545"/>
      <c r="I2" s="546"/>
    </row>
    <row r="3" spans="1:9" ht="19.149999999999999" customHeight="1">
      <c r="B3" s="1" t="s">
        <v>303</v>
      </c>
    </row>
    <row r="4" spans="1:9" ht="19.149999999999999" customHeight="1">
      <c r="F4" s="86" t="s">
        <v>52</v>
      </c>
      <c r="G4" s="547">
        <f>'様式第1号-３　誓約書'!F9</f>
        <v>0</v>
      </c>
      <c r="H4" s="517"/>
      <c r="I4" s="517"/>
    </row>
    <row r="5" spans="1:9" ht="19.149999999999999" customHeight="1">
      <c r="F5" s="86" t="s">
        <v>1</v>
      </c>
      <c r="G5" s="87" t="s">
        <v>11</v>
      </c>
      <c r="H5" s="791">
        <f>'　入力シート'!D10</f>
        <v>0</v>
      </c>
      <c r="I5" s="791"/>
    </row>
    <row r="6" spans="1:9" ht="19.149999999999999" customHeight="1">
      <c r="F6" s="86"/>
      <c r="G6" s="549">
        <f>'　入力シート'!C11</f>
        <v>0</v>
      </c>
      <c r="H6" s="549"/>
      <c r="I6" s="549"/>
    </row>
    <row r="7" spans="1:9" ht="19.149999999999999" customHeight="1">
      <c r="F7" s="86" t="s">
        <v>50</v>
      </c>
      <c r="G7" s="549">
        <f>'　入力シート'!C5</f>
        <v>0</v>
      </c>
      <c r="H7" s="549"/>
      <c r="I7" s="549"/>
    </row>
    <row r="8" spans="1:9" ht="19.149999999999999" customHeight="1">
      <c r="F8" s="86" t="s">
        <v>0</v>
      </c>
      <c r="G8" s="549">
        <f>'　入力シート'!C7</f>
        <v>0</v>
      </c>
      <c r="H8" s="549"/>
      <c r="I8" s="549"/>
    </row>
    <row r="9" spans="1:9" ht="19.149999999999999" customHeight="1"/>
    <row r="10" spans="1:9" ht="19.149999999999999" customHeight="1">
      <c r="B10" s="17"/>
      <c r="C10" s="17"/>
    </row>
    <row r="11" spans="1:9" ht="19.149999999999999" customHeight="1">
      <c r="B11" s="104"/>
      <c r="C11" s="792" t="s">
        <v>387</v>
      </c>
      <c r="D11" s="793"/>
      <c r="E11" s="793"/>
      <c r="F11" s="793"/>
      <c r="G11" s="793"/>
      <c r="H11" s="793"/>
      <c r="I11" s="793"/>
    </row>
    <row r="12" spans="1:9" ht="19.149999999999999" customHeight="1">
      <c r="C12" s="17" t="s">
        <v>388</v>
      </c>
      <c r="D12" s="17"/>
      <c r="E12" s="17"/>
      <c r="F12" s="17"/>
      <c r="G12" s="17"/>
      <c r="H12" s="17"/>
      <c r="I12" s="17"/>
    </row>
    <row r="13" spans="1:9" ht="19.149999999999999" customHeight="1"/>
    <row r="14" spans="1:9" ht="19.149999999999999" customHeight="1"/>
    <row r="15" spans="1:9" ht="19.149999999999999" customHeight="1">
      <c r="B15" s="409" t="s">
        <v>389</v>
      </c>
    </row>
    <row r="16" spans="1:9" ht="19.149999999999999" customHeight="1">
      <c r="B16" s="1" t="s">
        <v>400</v>
      </c>
    </row>
    <row r="17" spans="1:13" ht="19.149999999999999" customHeight="1">
      <c r="B17" s="1" t="s">
        <v>401</v>
      </c>
    </row>
    <row r="18" spans="1:13" ht="19.149999999999999" customHeight="1"/>
    <row r="19" spans="1:13" ht="19.149999999999999" customHeight="1"/>
    <row r="20" spans="1:13" ht="19.149999999999999" customHeight="1"/>
    <row r="21" spans="1:13" ht="19.149999999999999" customHeight="1">
      <c r="B21" s="1" t="s">
        <v>390</v>
      </c>
      <c r="L21" s="794"/>
      <c r="M21" s="795"/>
    </row>
    <row r="22" spans="1:13" ht="19.149999999999999" customHeight="1">
      <c r="B22" s="1" t="s">
        <v>391</v>
      </c>
      <c r="L22" s="794"/>
      <c r="M22" s="795"/>
    </row>
    <row r="23" spans="1:13" s="195" customFormat="1" ht="23.25" customHeight="1">
      <c r="B23" s="1"/>
      <c r="L23" s="413"/>
      <c r="M23" s="413"/>
    </row>
    <row r="24" spans="1:13" s="195" customFormat="1" ht="23.25" customHeight="1">
      <c r="B24" s="1"/>
      <c r="L24" s="413"/>
      <c r="M24" s="413"/>
    </row>
    <row r="25" spans="1:13" s="195" customFormat="1" ht="23.25" customHeight="1">
      <c r="L25" s="413"/>
      <c r="M25" s="413"/>
    </row>
    <row r="26" spans="1:13" s="195" customFormat="1" ht="23.25" customHeight="1">
      <c r="L26" s="413"/>
      <c r="M26" s="413"/>
    </row>
    <row r="27" spans="1:13" s="195" customFormat="1" ht="23.25" customHeight="1">
      <c r="L27" s="413"/>
      <c r="M27" s="413"/>
    </row>
    <row r="28" spans="1:13" ht="15" customHeight="1">
      <c r="A28" s="130"/>
      <c r="L28" s="299"/>
      <c r="M28" s="300"/>
    </row>
    <row r="29" spans="1:13" ht="15" customHeight="1">
      <c r="A29" s="130"/>
      <c r="L29" s="299"/>
      <c r="M29" s="300"/>
    </row>
    <row r="30" spans="1:13" ht="15" customHeight="1">
      <c r="A30" s="130"/>
      <c r="L30" s="299"/>
      <c r="M30" s="300"/>
    </row>
    <row r="31" spans="1:13" ht="15" customHeight="1">
      <c r="A31" s="130"/>
      <c r="L31" s="299"/>
      <c r="M31" s="300"/>
    </row>
    <row r="32" spans="1:13" ht="15" customHeight="1">
      <c r="A32" s="130"/>
      <c r="L32" s="299"/>
      <c r="M32" s="300"/>
    </row>
  </sheetData>
  <mergeCells count="11">
    <mergeCell ref="G7:I7"/>
    <mergeCell ref="G8:I8"/>
    <mergeCell ref="C11:I11"/>
    <mergeCell ref="L21:M21"/>
    <mergeCell ref="L22:M22"/>
    <mergeCell ref="G6:I6"/>
    <mergeCell ref="A1:C1"/>
    <mergeCell ref="H1:I1"/>
    <mergeCell ref="H2:I2"/>
    <mergeCell ref="G4:I4"/>
    <mergeCell ref="H5:I5"/>
  </mergeCells>
  <phoneticPr fontId="1"/>
  <conditionalFormatting sqref="H5:I5 G6:I8">
    <cfRule type="cellIs" dxfId="12" priority="1" operator="equal">
      <formula>""</formula>
    </cfRule>
  </conditionalFormatting>
  <pageMargins left="0.23622047244094491" right="0.23622047244094491" top="0.55118110236220474" bottom="0.35433070866141736"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0273" r:id="rId4" name="Check Box 1">
              <controlPr defaultSize="0" autoFill="0" autoLine="0" autoPict="0">
                <anchor moveWithCells="1">
                  <from>
                    <xdr:col>2</xdr:col>
                    <xdr:colOff>114300</xdr:colOff>
                    <xdr:row>3</xdr:row>
                    <xdr:rowOff>142875</xdr:rowOff>
                  </from>
                  <to>
                    <xdr:col>3</xdr:col>
                    <xdr:colOff>9525</xdr:colOff>
                    <xdr:row>4</xdr:row>
                    <xdr:rowOff>209550</xdr:rowOff>
                  </to>
                </anchor>
              </controlPr>
            </control>
          </mc:Choice>
        </mc:AlternateContent>
        <mc:AlternateContent xmlns:mc="http://schemas.openxmlformats.org/markup-compatibility/2006">
          <mc:Choice Requires="x14">
            <control shapeId="310274" r:id="rId5" name="Check Box 2">
              <controlPr defaultSize="0" autoFill="0" autoLine="0" autoPict="0">
                <anchor moveWithCells="1">
                  <from>
                    <xdr:col>3</xdr:col>
                    <xdr:colOff>38100</xdr:colOff>
                    <xdr:row>3</xdr:row>
                    <xdr:rowOff>142875</xdr:rowOff>
                  </from>
                  <to>
                    <xdr:col>3</xdr:col>
                    <xdr:colOff>609600</xdr:colOff>
                    <xdr:row>4</xdr:row>
                    <xdr:rowOff>209550</xdr:rowOff>
                  </to>
                </anchor>
              </controlPr>
            </control>
          </mc:Choice>
        </mc:AlternateContent>
        <mc:AlternateContent xmlns:mc="http://schemas.openxmlformats.org/markup-compatibility/2006">
          <mc:Choice Requires="x14">
            <control shapeId="310275" r:id="rId6" name="Check Box 3">
              <controlPr defaultSize="0" autoFill="0" autoLine="0" autoPict="0">
                <anchor moveWithCells="1">
                  <from>
                    <xdr:col>3</xdr:col>
                    <xdr:colOff>647700</xdr:colOff>
                    <xdr:row>3</xdr:row>
                    <xdr:rowOff>142875</xdr:rowOff>
                  </from>
                  <to>
                    <xdr:col>4</xdr:col>
                    <xdr:colOff>552450</xdr:colOff>
                    <xdr:row>4</xdr:row>
                    <xdr:rowOff>209550</xdr:rowOff>
                  </to>
                </anchor>
              </controlPr>
            </control>
          </mc:Choice>
        </mc:AlternateContent>
        <mc:AlternateContent xmlns:mc="http://schemas.openxmlformats.org/markup-compatibility/2006">
          <mc:Choice Requires="x14">
            <control shapeId="310276" r:id="rId7" name="Check Box 4">
              <controlPr defaultSize="0" autoFill="0" autoLine="0" autoPict="0">
                <anchor moveWithCells="1">
                  <from>
                    <xdr:col>3</xdr:col>
                    <xdr:colOff>38100</xdr:colOff>
                    <xdr:row>21</xdr:row>
                    <xdr:rowOff>19050</xdr:rowOff>
                  </from>
                  <to>
                    <xdr:col>4</xdr:col>
                    <xdr:colOff>371475</xdr:colOff>
                    <xdr:row>22</xdr:row>
                    <xdr:rowOff>28575</xdr:rowOff>
                  </to>
                </anchor>
              </controlPr>
            </control>
          </mc:Choice>
        </mc:AlternateContent>
        <mc:AlternateContent xmlns:mc="http://schemas.openxmlformats.org/markup-compatibility/2006">
          <mc:Choice Requires="x14">
            <control shapeId="310277" r:id="rId8" name="Check Box 5">
              <controlPr defaultSize="0" autoFill="0" autoLine="0" autoPict="0">
                <anchor moveWithCells="1">
                  <from>
                    <xdr:col>3</xdr:col>
                    <xdr:colOff>38100</xdr:colOff>
                    <xdr:row>22</xdr:row>
                    <xdr:rowOff>76200</xdr:rowOff>
                  </from>
                  <to>
                    <xdr:col>5</xdr:col>
                    <xdr:colOff>133350</xdr:colOff>
                    <xdr:row>23</xdr:row>
                    <xdr:rowOff>28575</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EF2E5-A643-4514-8BD4-41438C06A7B3}">
  <sheetPr>
    <tabColor rgb="FF0000FF"/>
  </sheetPr>
  <dimension ref="A1"/>
  <sheetViews>
    <sheetView workbookViewId="0">
      <selection activeCell="E5" sqref="E5"/>
    </sheetView>
  </sheetViews>
  <sheetFormatPr defaultRowHeight="18.75"/>
  <sheetData/>
  <phoneticPr fontId="1"/>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5BC7CA-A172-4CC6-85C8-568CA3FA9164}">
  <sheetPr>
    <tabColor rgb="FF0000FF"/>
    <pageSetUpPr fitToPage="1"/>
  </sheetPr>
  <dimension ref="A1:M52"/>
  <sheetViews>
    <sheetView showGridLines="0" workbookViewId="0">
      <selection activeCell="E5" sqref="E5"/>
    </sheetView>
  </sheetViews>
  <sheetFormatPr defaultColWidth="8.75" defaultRowHeight="13.5"/>
  <cols>
    <col min="1" max="6" width="8.75" style="1"/>
    <col min="7" max="7" width="9.625" style="1" customWidth="1"/>
    <col min="8" max="8" width="7.875" style="1" customWidth="1"/>
    <col min="9" max="9" width="11.75" style="1" customWidth="1"/>
    <col min="10" max="11" width="8.75" style="1"/>
    <col min="12" max="12" width="19.625" style="1" customWidth="1"/>
    <col min="13" max="13" width="44.375" style="1" customWidth="1"/>
    <col min="14" max="16384" width="8.75" style="1"/>
  </cols>
  <sheetData>
    <row r="1" spans="1:9" ht="18.75">
      <c r="A1" s="809" t="s">
        <v>97</v>
      </c>
      <c r="B1" s="810"/>
      <c r="C1" s="84" t="s">
        <v>293</v>
      </c>
      <c r="D1" s="85"/>
      <c r="E1" s="53"/>
      <c r="H1" s="799" t="s">
        <v>42</v>
      </c>
      <c r="I1" s="800"/>
    </row>
    <row r="2" spans="1:9" ht="19.149999999999999" customHeight="1">
      <c r="A2" s="2"/>
      <c r="G2" s="1" t="s">
        <v>127</v>
      </c>
      <c r="H2" s="811"/>
      <c r="I2" s="517"/>
    </row>
    <row r="3" spans="1:9" ht="19.149999999999999" customHeight="1">
      <c r="A3" s="547" t="s">
        <v>304</v>
      </c>
      <c r="B3" s="517"/>
      <c r="C3" s="517"/>
      <c r="D3" s="517"/>
      <c r="E3" s="517"/>
    </row>
    <row r="4" spans="1:9" ht="19.149999999999999" customHeight="1">
      <c r="F4" s="86" t="s">
        <v>52</v>
      </c>
      <c r="G4" s="547"/>
      <c r="H4" s="517"/>
      <c r="I4" s="517"/>
    </row>
    <row r="5" spans="1:9" ht="19.149999999999999" customHeight="1">
      <c r="F5" s="86" t="s">
        <v>1</v>
      </c>
      <c r="G5" s="87" t="s">
        <v>2</v>
      </c>
      <c r="H5" s="548">
        <f>'　入力シート'!D10</f>
        <v>0</v>
      </c>
      <c r="I5" s="517"/>
    </row>
    <row r="6" spans="1:9" ht="19.149999999999999" customHeight="1">
      <c r="F6" s="86"/>
      <c r="G6" s="549">
        <f>'　入力シート'!C11</f>
        <v>0</v>
      </c>
      <c r="H6" s="517"/>
      <c r="I6" s="517"/>
    </row>
    <row r="7" spans="1:9" ht="19.149999999999999" customHeight="1">
      <c r="F7" s="86" t="s">
        <v>50</v>
      </c>
      <c r="G7" s="548">
        <f>'　入力シート'!C5</f>
        <v>0</v>
      </c>
      <c r="H7" s="517"/>
      <c r="I7" s="517"/>
    </row>
    <row r="8" spans="1:9" ht="19.149999999999999" customHeight="1">
      <c r="F8" s="86" t="s">
        <v>0</v>
      </c>
      <c r="G8" s="548">
        <f>'　入力シート'!C7</f>
        <v>0</v>
      </c>
      <c r="H8" s="517"/>
      <c r="I8" s="517"/>
    </row>
    <row r="9" spans="1:9" ht="19.149999999999999" customHeight="1"/>
    <row r="10" spans="1:9" ht="19.149999999999999" customHeight="1">
      <c r="B10" s="807" t="s">
        <v>84</v>
      </c>
      <c r="C10" s="808"/>
      <c r="D10" s="808"/>
      <c r="E10" s="808"/>
      <c r="F10" s="808"/>
      <c r="G10" s="517"/>
      <c r="H10" s="517"/>
      <c r="I10" s="517"/>
    </row>
    <row r="11" spans="1:9" ht="19.149999999999999" customHeight="1"/>
    <row r="12" spans="1:9" ht="60" customHeight="1">
      <c r="B12" s="802" t="s">
        <v>359</v>
      </c>
      <c r="C12" s="803"/>
      <c r="D12" s="803"/>
      <c r="E12" s="803"/>
      <c r="F12" s="803"/>
      <c r="G12" s="803"/>
      <c r="H12" s="803"/>
      <c r="I12" s="803"/>
    </row>
    <row r="13" spans="1:9" ht="19.149999999999999" customHeight="1">
      <c r="F13" s="1" t="s">
        <v>41</v>
      </c>
    </row>
    <row r="14" spans="1:9" ht="19.149999999999999" customHeight="1"/>
    <row r="15" spans="1:9" ht="19.149999999999999" customHeight="1">
      <c r="B15" s="1" t="s">
        <v>112</v>
      </c>
      <c r="D15" s="88" t="s">
        <v>100</v>
      </c>
    </row>
    <row r="16" spans="1:9" ht="44.25" customHeight="1">
      <c r="C16" s="804"/>
      <c r="D16" s="805"/>
      <c r="E16" s="805"/>
      <c r="F16" s="805"/>
      <c r="G16" s="805"/>
      <c r="H16" s="805"/>
      <c r="I16" s="806"/>
    </row>
    <row r="17" spans="2:13" ht="10.5" customHeight="1"/>
    <row r="18" spans="2:13" ht="19.149999999999999" customHeight="1">
      <c r="B18" s="1" t="s">
        <v>85</v>
      </c>
    </row>
    <row r="19" spans="2:13" ht="44.25" customHeight="1">
      <c r="C19" s="804"/>
      <c r="D19" s="805"/>
      <c r="E19" s="805"/>
      <c r="F19" s="805"/>
      <c r="G19" s="805"/>
      <c r="H19" s="805"/>
      <c r="I19" s="806"/>
    </row>
    <row r="20" spans="2:13" ht="11.25" customHeight="1"/>
    <row r="21" spans="2:13" ht="19.149999999999999" customHeight="1">
      <c r="B21" s="1" t="s">
        <v>305</v>
      </c>
    </row>
    <row r="22" spans="2:13" ht="8.25" customHeight="1"/>
    <row r="23" spans="2:13" ht="19.149999999999999" customHeight="1">
      <c r="D23" s="88" t="s">
        <v>325</v>
      </c>
    </row>
    <row r="24" spans="2:13" ht="29.25" customHeight="1" thickBot="1">
      <c r="C24" s="796" t="s">
        <v>51</v>
      </c>
      <c r="D24" s="801"/>
      <c r="E24" s="796" t="s">
        <v>20</v>
      </c>
      <c r="F24" s="797"/>
      <c r="G24" s="797"/>
      <c r="H24" s="798"/>
      <c r="I24" s="213" t="s">
        <v>213</v>
      </c>
    </row>
    <row r="25" spans="2:13" ht="24.75" customHeight="1" thickTop="1">
      <c r="B25" s="1">
        <v>1</v>
      </c>
      <c r="C25" s="839" t="s">
        <v>291</v>
      </c>
      <c r="D25" s="838"/>
      <c r="E25" s="834" t="s">
        <v>299</v>
      </c>
      <c r="F25" s="835"/>
      <c r="G25" s="835"/>
      <c r="H25" s="607"/>
      <c r="I25" s="212"/>
      <c r="J25" s="45"/>
    </row>
    <row r="26" spans="2:13" ht="24.75" customHeight="1">
      <c r="B26" s="1">
        <v>2</v>
      </c>
      <c r="C26" s="839" t="s">
        <v>290</v>
      </c>
      <c r="D26" s="838"/>
      <c r="E26" s="836" t="s">
        <v>142</v>
      </c>
      <c r="F26" s="837"/>
      <c r="G26" s="837"/>
      <c r="H26" s="838"/>
      <c r="I26" s="192"/>
    </row>
    <row r="27" spans="2:13" ht="24.75" customHeight="1">
      <c r="B27" s="1">
        <v>3</v>
      </c>
      <c r="C27" s="812" t="s">
        <v>284</v>
      </c>
      <c r="D27" s="607"/>
      <c r="E27" s="834" t="s">
        <v>210</v>
      </c>
      <c r="F27" s="835"/>
      <c r="G27" s="835"/>
      <c r="H27" s="607"/>
      <c r="I27" s="212"/>
      <c r="J27" s="45"/>
    </row>
    <row r="28" spans="2:13" ht="24.75" customHeight="1">
      <c r="B28" s="1">
        <v>4</v>
      </c>
      <c r="C28" s="812" t="s">
        <v>124</v>
      </c>
      <c r="D28" s="607"/>
      <c r="E28" s="834" t="s">
        <v>28</v>
      </c>
      <c r="F28" s="835"/>
      <c r="G28" s="835"/>
      <c r="H28" s="607"/>
      <c r="I28" s="212"/>
      <c r="J28" s="45"/>
    </row>
    <row r="29" spans="2:13" ht="24.75" customHeight="1">
      <c r="B29" s="1">
        <v>5</v>
      </c>
      <c r="C29" s="812" t="s">
        <v>208</v>
      </c>
      <c r="D29" s="607"/>
      <c r="E29" s="834" t="s">
        <v>209</v>
      </c>
      <c r="F29" s="835"/>
      <c r="G29" s="835"/>
      <c r="H29" s="607"/>
      <c r="I29" s="212"/>
      <c r="J29" s="45"/>
    </row>
    <row r="30" spans="2:13" ht="24.75" customHeight="1">
      <c r="B30" s="1">
        <v>6</v>
      </c>
      <c r="C30" s="812" t="s">
        <v>83</v>
      </c>
      <c r="D30" s="607"/>
      <c r="E30" s="834" t="s">
        <v>59</v>
      </c>
      <c r="F30" s="835"/>
      <c r="G30" s="835"/>
      <c r="H30" s="607"/>
      <c r="I30" s="212"/>
      <c r="J30" s="45"/>
    </row>
    <row r="31" spans="2:13" ht="36" customHeight="1">
      <c r="C31" s="826" t="s">
        <v>280</v>
      </c>
      <c r="D31" s="827"/>
      <c r="E31" s="827"/>
      <c r="F31" s="827"/>
      <c r="G31" s="827"/>
      <c r="H31" s="827"/>
      <c r="I31" s="827"/>
      <c r="J31" s="193"/>
      <c r="K31" s="193"/>
      <c r="L31" s="214"/>
      <c r="M31" s="215"/>
    </row>
    <row r="32" spans="2:13">
      <c r="C32" s="828"/>
      <c r="D32" s="829"/>
      <c r="E32" s="829"/>
      <c r="F32" s="829"/>
      <c r="G32" s="829"/>
      <c r="H32" s="829"/>
      <c r="I32" s="830"/>
      <c r="J32" s="193"/>
      <c r="K32" s="193"/>
      <c r="L32" s="193"/>
      <c r="M32" s="193"/>
    </row>
    <row r="33" spans="1:13" ht="25.5" customHeight="1">
      <c r="C33" s="831"/>
      <c r="D33" s="832"/>
      <c r="E33" s="832"/>
      <c r="F33" s="832"/>
      <c r="G33" s="832"/>
      <c r="H33" s="832"/>
      <c r="I33" s="833"/>
      <c r="J33" s="193"/>
      <c r="K33" s="193"/>
      <c r="L33" s="193"/>
      <c r="M33" s="193"/>
    </row>
    <row r="34" spans="1:13" ht="25.5" customHeight="1">
      <c r="C34" s="88"/>
    </row>
    <row r="35" spans="1:13" ht="23.25" customHeight="1">
      <c r="A35" s="809" t="s">
        <v>113</v>
      </c>
      <c r="B35" s="810"/>
    </row>
    <row r="36" spans="1:13" ht="23.25" customHeight="1" thickBot="1">
      <c r="A36" s="100" t="s">
        <v>116</v>
      </c>
      <c r="B36" s="36"/>
      <c r="H36" s="99"/>
      <c r="I36" s="98"/>
    </row>
    <row r="37" spans="1:13" ht="23.25" customHeight="1">
      <c r="A37" s="103"/>
      <c r="B37" s="103"/>
      <c r="C37" s="103"/>
      <c r="D37" s="103"/>
      <c r="E37" s="103"/>
      <c r="F37" s="103"/>
      <c r="G37" s="103"/>
      <c r="H37" s="821" t="s">
        <v>214</v>
      </c>
      <c r="I37" s="822"/>
    </row>
    <row r="38" spans="1:13" ht="23.25" customHeight="1">
      <c r="A38" s="815"/>
      <c r="B38" s="816"/>
      <c r="C38" s="823" t="s">
        <v>115</v>
      </c>
      <c r="D38" s="824"/>
      <c r="E38" s="824"/>
      <c r="F38" s="824"/>
      <c r="G38" s="824"/>
      <c r="H38" s="824"/>
      <c r="I38" s="92"/>
    </row>
    <row r="39" spans="1:13" s="97" customFormat="1" ht="18.75">
      <c r="A39" s="39"/>
    </row>
    <row r="40" spans="1:13" s="40" customFormat="1" ht="39" customHeight="1">
      <c r="A40" s="817" t="s">
        <v>313</v>
      </c>
      <c r="B40" s="818"/>
      <c r="C40" s="818"/>
      <c r="D40" s="818"/>
      <c r="E40" s="818"/>
      <c r="F40" s="818"/>
      <c r="G40" s="818"/>
      <c r="H40" s="818"/>
      <c r="I40" s="818"/>
    </row>
    <row r="41" spans="1:13" s="97" customFormat="1" ht="18.75">
      <c r="A41" s="39"/>
    </row>
    <row r="42" spans="1:13" s="97" customFormat="1" ht="26.45" customHeight="1">
      <c r="A42" s="819" t="s">
        <v>114</v>
      </c>
      <c r="B42" s="517"/>
      <c r="C42" s="517"/>
      <c r="D42" s="517"/>
      <c r="E42" s="517"/>
      <c r="F42" s="517"/>
      <c r="G42" s="517"/>
      <c r="H42" s="517"/>
      <c r="I42" s="517"/>
    </row>
    <row r="43" spans="1:13" s="97" customFormat="1" ht="10.15" customHeight="1">
      <c r="A43" s="39"/>
    </row>
    <row r="44" spans="1:13" s="101" customFormat="1" ht="19.5">
      <c r="A44" s="819" t="s">
        <v>118</v>
      </c>
      <c r="B44" s="820"/>
      <c r="C44" s="820"/>
      <c r="D44" s="820"/>
      <c r="E44" s="820"/>
      <c r="F44" s="820"/>
      <c r="G44" s="820"/>
      <c r="H44" s="820"/>
      <c r="I44" s="820"/>
    </row>
    <row r="45" spans="1:13" s="102" customFormat="1" ht="23.25" customHeight="1">
      <c r="A45" s="102" t="s">
        <v>119</v>
      </c>
    </row>
    <row r="46" spans="1:13" s="102" customFormat="1" ht="37.5" customHeight="1">
      <c r="B46" s="825" t="s">
        <v>125</v>
      </c>
      <c r="C46" s="512"/>
      <c r="D46" s="512"/>
      <c r="E46" s="512"/>
      <c r="F46" s="512"/>
      <c r="G46" s="512"/>
      <c r="H46" s="512"/>
      <c r="I46" s="512"/>
    </row>
    <row r="47" spans="1:13" ht="23.25" customHeight="1" thickBot="1"/>
    <row r="48" spans="1:13" ht="23.25" customHeight="1">
      <c r="A48" s="83"/>
      <c r="B48" s="83" t="s">
        <v>102</v>
      </c>
      <c r="C48" s="83"/>
      <c r="D48" s="83"/>
      <c r="E48" s="83"/>
      <c r="F48" s="83"/>
      <c r="G48" s="83"/>
      <c r="H48" s="83"/>
      <c r="I48" s="83"/>
    </row>
    <row r="49" spans="2:9" ht="23.25" customHeight="1">
      <c r="B49" s="525" t="s">
        <v>117</v>
      </c>
      <c r="C49" s="526"/>
      <c r="D49" s="526"/>
      <c r="E49" s="526"/>
      <c r="F49" s="526"/>
      <c r="G49" s="526"/>
      <c r="H49" s="526"/>
      <c r="I49" s="813"/>
    </row>
    <row r="50" spans="2:9" ht="23.25" customHeight="1">
      <c r="B50" s="814"/>
      <c r="C50" s="527"/>
      <c r="D50" s="527"/>
      <c r="E50" s="527"/>
      <c r="F50" s="527"/>
      <c r="G50" s="527"/>
      <c r="H50" s="527"/>
      <c r="I50" s="528"/>
    </row>
    <row r="51" spans="2:9" ht="19.149999999999999" customHeight="1">
      <c r="B51" s="814"/>
      <c r="C51" s="527"/>
      <c r="D51" s="527"/>
      <c r="E51" s="527"/>
      <c r="F51" s="527"/>
      <c r="G51" s="527"/>
      <c r="H51" s="527"/>
      <c r="I51" s="528"/>
    </row>
    <row r="52" spans="2:9" ht="19.149999999999999" customHeight="1">
      <c r="B52" s="529"/>
      <c r="C52" s="530"/>
      <c r="D52" s="530"/>
      <c r="E52" s="530"/>
      <c r="F52" s="530"/>
      <c r="G52" s="530"/>
      <c r="H52" s="530"/>
      <c r="I52" s="531"/>
    </row>
  </sheetData>
  <mergeCells count="38">
    <mergeCell ref="E25:H25"/>
    <mergeCell ref="C28:D28"/>
    <mergeCell ref="C29:D29"/>
    <mergeCell ref="E26:H26"/>
    <mergeCell ref="E27:H27"/>
    <mergeCell ref="E28:H28"/>
    <mergeCell ref="E29:H29"/>
    <mergeCell ref="C25:D25"/>
    <mergeCell ref="C26:D26"/>
    <mergeCell ref="C27:D27"/>
    <mergeCell ref="C30:D30"/>
    <mergeCell ref="B49:I52"/>
    <mergeCell ref="A35:B35"/>
    <mergeCell ref="A38:B38"/>
    <mergeCell ref="A40:I40"/>
    <mergeCell ref="A42:I42"/>
    <mergeCell ref="A44:I44"/>
    <mergeCell ref="H37:I37"/>
    <mergeCell ref="C38:H38"/>
    <mergeCell ref="B46:I46"/>
    <mergeCell ref="C31:I31"/>
    <mergeCell ref="C32:I33"/>
    <mergeCell ref="E30:H30"/>
    <mergeCell ref="E24:H24"/>
    <mergeCell ref="H1:I1"/>
    <mergeCell ref="C24:D24"/>
    <mergeCell ref="B12:I12"/>
    <mergeCell ref="C16:I16"/>
    <mergeCell ref="C19:I19"/>
    <mergeCell ref="B10:I10"/>
    <mergeCell ref="A1:B1"/>
    <mergeCell ref="H2:I2"/>
    <mergeCell ref="G4:I4"/>
    <mergeCell ref="H5:I5"/>
    <mergeCell ref="G8:I8"/>
    <mergeCell ref="G6:I6"/>
    <mergeCell ref="G7:I7"/>
    <mergeCell ref="A3:E3"/>
  </mergeCells>
  <phoneticPr fontId="1"/>
  <conditionalFormatting sqref="C16:I16 C19:I19">
    <cfRule type="cellIs" dxfId="11" priority="5" operator="equal">
      <formula>""</formula>
    </cfRule>
  </conditionalFormatting>
  <conditionalFormatting sqref="H5:I5 G6:I8">
    <cfRule type="cellIs" dxfId="10" priority="3" operator="equal">
      <formula>""</formula>
    </cfRule>
  </conditionalFormatting>
  <conditionalFormatting sqref="H2:I2">
    <cfRule type="cellIs" dxfId="9"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9073" r:id="rId4" name="Check Box 1">
              <controlPr defaultSize="0" autoFill="0" autoLine="0" autoPict="0">
                <anchor moveWithCells="1">
                  <from>
                    <xdr:col>8</xdr:col>
                    <xdr:colOff>295275</xdr:colOff>
                    <xdr:row>25</xdr:row>
                    <xdr:rowOff>47625</xdr:rowOff>
                  </from>
                  <to>
                    <xdr:col>8</xdr:col>
                    <xdr:colOff>600075</xdr:colOff>
                    <xdr:row>25</xdr:row>
                    <xdr:rowOff>295275</xdr:rowOff>
                  </to>
                </anchor>
              </controlPr>
            </control>
          </mc:Choice>
        </mc:AlternateContent>
        <mc:AlternateContent xmlns:mc="http://schemas.openxmlformats.org/markup-compatibility/2006">
          <mc:Choice Requires="x14">
            <control shapeId="259074" r:id="rId5" name="Check Box 2">
              <controlPr defaultSize="0" autoFill="0" autoLine="0" autoPict="0">
                <anchor moveWithCells="1">
                  <from>
                    <xdr:col>8</xdr:col>
                    <xdr:colOff>295275</xdr:colOff>
                    <xdr:row>26</xdr:row>
                    <xdr:rowOff>47625</xdr:rowOff>
                  </from>
                  <to>
                    <xdr:col>8</xdr:col>
                    <xdr:colOff>600075</xdr:colOff>
                    <xdr:row>26</xdr:row>
                    <xdr:rowOff>295275</xdr:rowOff>
                  </to>
                </anchor>
              </controlPr>
            </control>
          </mc:Choice>
        </mc:AlternateContent>
        <mc:AlternateContent xmlns:mc="http://schemas.openxmlformats.org/markup-compatibility/2006">
          <mc:Choice Requires="x14">
            <control shapeId="259075" r:id="rId6" name="Check Box 3">
              <controlPr defaultSize="0" autoFill="0" autoLine="0" autoPict="0">
                <anchor moveWithCells="1">
                  <from>
                    <xdr:col>8</xdr:col>
                    <xdr:colOff>295275</xdr:colOff>
                    <xdr:row>27</xdr:row>
                    <xdr:rowOff>47625</xdr:rowOff>
                  </from>
                  <to>
                    <xdr:col>8</xdr:col>
                    <xdr:colOff>600075</xdr:colOff>
                    <xdr:row>27</xdr:row>
                    <xdr:rowOff>295275</xdr:rowOff>
                  </to>
                </anchor>
              </controlPr>
            </control>
          </mc:Choice>
        </mc:AlternateContent>
        <mc:AlternateContent xmlns:mc="http://schemas.openxmlformats.org/markup-compatibility/2006">
          <mc:Choice Requires="x14">
            <control shapeId="259076" r:id="rId7" name="Check Box 4">
              <controlPr defaultSize="0" autoFill="0" autoLine="0" autoPict="0">
                <anchor moveWithCells="1">
                  <from>
                    <xdr:col>8</xdr:col>
                    <xdr:colOff>295275</xdr:colOff>
                    <xdr:row>28</xdr:row>
                    <xdr:rowOff>47625</xdr:rowOff>
                  </from>
                  <to>
                    <xdr:col>8</xdr:col>
                    <xdr:colOff>600075</xdr:colOff>
                    <xdr:row>28</xdr:row>
                    <xdr:rowOff>295275</xdr:rowOff>
                  </to>
                </anchor>
              </controlPr>
            </control>
          </mc:Choice>
        </mc:AlternateContent>
        <mc:AlternateContent xmlns:mc="http://schemas.openxmlformats.org/markup-compatibility/2006">
          <mc:Choice Requires="x14">
            <control shapeId="259077" r:id="rId8" name="Check Box 5">
              <controlPr defaultSize="0" autoFill="0" autoLine="0" autoPict="0">
                <anchor moveWithCells="1">
                  <from>
                    <xdr:col>8</xdr:col>
                    <xdr:colOff>295275</xdr:colOff>
                    <xdr:row>24</xdr:row>
                    <xdr:rowOff>47625</xdr:rowOff>
                  </from>
                  <to>
                    <xdr:col>8</xdr:col>
                    <xdr:colOff>600075</xdr:colOff>
                    <xdr:row>24</xdr:row>
                    <xdr:rowOff>295275</xdr:rowOff>
                  </to>
                </anchor>
              </controlPr>
            </control>
          </mc:Choice>
        </mc:AlternateContent>
        <mc:AlternateContent xmlns:mc="http://schemas.openxmlformats.org/markup-compatibility/2006">
          <mc:Choice Requires="x14">
            <control shapeId="259078" r:id="rId9" name="Check Box 6">
              <controlPr defaultSize="0" autoFill="0" autoLine="0" autoPict="0">
                <anchor moveWithCells="1">
                  <from>
                    <xdr:col>8</xdr:col>
                    <xdr:colOff>295275</xdr:colOff>
                    <xdr:row>29</xdr:row>
                    <xdr:rowOff>47625</xdr:rowOff>
                  </from>
                  <to>
                    <xdr:col>8</xdr:col>
                    <xdr:colOff>600075</xdr:colOff>
                    <xdr:row>29</xdr:row>
                    <xdr:rowOff>295275</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DE81F8-5FA8-44BC-906A-61A7E58A9511}">
  <sheetPr>
    <tabColor rgb="FF0000FF"/>
    <pageSetUpPr fitToPage="1"/>
  </sheetPr>
  <dimension ref="A1:M33"/>
  <sheetViews>
    <sheetView showGridLines="0" workbookViewId="0">
      <selection activeCell="E5" sqref="E5"/>
    </sheetView>
  </sheetViews>
  <sheetFormatPr defaultColWidth="8.75" defaultRowHeight="13.5"/>
  <cols>
    <col min="1" max="2" width="8.75" style="1"/>
    <col min="3" max="3" width="6.5" style="1" customWidth="1"/>
    <col min="4" max="8" width="8.75" style="1"/>
    <col min="9" max="9" width="11.75" style="1" customWidth="1"/>
    <col min="10" max="11" width="8.75" style="1"/>
    <col min="12" max="12" width="19.625" style="1" customWidth="1"/>
    <col min="13" max="13" width="27.375" style="1" customWidth="1"/>
    <col min="14" max="16384" width="8.75" style="1"/>
  </cols>
  <sheetData>
    <row r="1" spans="1:9" ht="18.75">
      <c r="A1" s="809" t="s">
        <v>362</v>
      </c>
      <c r="B1" s="810"/>
      <c r="C1" s="386" t="s">
        <v>293</v>
      </c>
      <c r="D1" s="85"/>
      <c r="E1" s="383"/>
      <c r="H1" s="799" t="s">
        <v>42</v>
      </c>
      <c r="I1" s="800"/>
    </row>
    <row r="2" spans="1:9" ht="19.149999999999999" customHeight="1">
      <c r="A2" s="2"/>
      <c r="G2" s="1" t="s">
        <v>25</v>
      </c>
      <c r="H2" s="811"/>
      <c r="I2" s="517"/>
    </row>
    <row r="3" spans="1:9" ht="19.149999999999999" customHeight="1">
      <c r="A3" s="840" t="s">
        <v>303</v>
      </c>
      <c r="B3" s="514"/>
      <c r="C3" s="514"/>
      <c r="D3" s="514"/>
    </row>
    <row r="4" spans="1:9" ht="19.149999999999999" customHeight="1">
      <c r="F4" s="86" t="s">
        <v>52</v>
      </c>
      <c r="G4" s="547"/>
      <c r="H4" s="517"/>
      <c r="I4" s="517"/>
    </row>
    <row r="5" spans="1:9" ht="19.149999999999999" customHeight="1">
      <c r="F5" s="86" t="s">
        <v>1</v>
      </c>
      <c r="G5" s="87" t="s">
        <v>2</v>
      </c>
      <c r="H5" s="548">
        <f>'　入力シート'!D10</f>
        <v>0</v>
      </c>
      <c r="I5" s="517"/>
    </row>
    <row r="6" spans="1:9" ht="19.149999999999999" customHeight="1">
      <c r="F6" s="86"/>
      <c r="G6" s="549">
        <f>'　入力シート'!C11</f>
        <v>0</v>
      </c>
      <c r="H6" s="517"/>
      <c r="I6" s="517"/>
    </row>
    <row r="7" spans="1:9" ht="19.149999999999999" customHeight="1">
      <c r="F7" s="86" t="s">
        <v>50</v>
      </c>
      <c r="G7" s="548">
        <f>'　入力シート'!C5</f>
        <v>0</v>
      </c>
      <c r="H7" s="517"/>
      <c r="I7" s="517"/>
    </row>
    <row r="8" spans="1:9" ht="19.149999999999999" customHeight="1">
      <c r="F8" s="86" t="s">
        <v>0</v>
      </c>
      <c r="G8" s="548">
        <f>'　入力シート'!C7</f>
        <v>0</v>
      </c>
      <c r="H8" s="517"/>
      <c r="I8" s="517"/>
    </row>
    <row r="9" spans="1:9" ht="19.149999999999999" customHeight="1"/>
    <row r="10" spans="1:9" ht="19.149999999999999" customHeight="1">
      <c r="B10" s="807" t="s">
        <v>361</v>
      </c>
      <c r="C10" s="808"/>
      <c r="D10" s="808"/>
      <c r="E10" s="808"/>
      <c r="F10" s="808"/>
      <c r="G10" s="517"/>
      <c r="H10" s="517"/>
      <c r="I10" s="517"/>
    </row>
    <row r="11" spans="1:9" ht="11.25" customHeight="1"/>
    <row r="12" spans="1:9" ht="60" customHeight="1">
      <c r="B12" s="802" t="s">
        <v>363</v>
      </c>
      <c r="C12" s="803"/>
      <c r="D12" s="803"/>
      <c r="E12" s="803"/>
      <c r="F12" s="803"/>
      <c r="G12" s="803"/>
      <c r="H12" s="803"/>
      <c r="I12" s="803"/>
    </row>
    <row r="13" spans="1:9" ht="19.149999999999999" customHeight="1">
      <c r="F13" s="1" t="s">
        <v>41</v>
      </c>
    </row>
    <row r="14" spans="1:9" ht="19.149999999999999" customHeight="1"/>
    <row r="15" spans="1:9" ht="19.149999999999999" customHeight="1">
      <c r="B15" s="1" t="s">
        <v>112</v>
      </c>
      <c r="D15" s="88" t="s">
        <v>100</v>
      </c>
    </row>
    <row r="16" spans="1:9" ht="19.149999999999999" customHeight="1">
      <c r="D16" s="88"/>
    </row>
    <row r="17" spans="2:13" ht="19.149999999999999" customHeight="1">
      <c r="D17" s="1" t="s">
        <v>364</v>
      </c>
    </row>
    <row r="18" spans="2:13" ht="19.149999999999999" customHeight="1">
      <c r="D18" s="1" t="s">
        <v>365</v>
      </c>
    </row>
    <row r="19" spans="2:13" ht="19.149999999999999" customHeight="1">
      <c r="D19" s="1" t="s">
        <v>366</v>
      </c>
    </row>
    <row r="20" spans="2:13" ht="19.149999999999999" customHeight="1">
      <c r="D20" s="1" t="s">
        <v>367</v>
      </c>
    </row>
    <row r="21" spans="2:13" ht="19.149999999999999" customHeight="1">
      <c r="C21" s="1" t="s">
        <v>368</v>
      </c>
    </row>
    <row r="22" spans="2:13" ht="44.25" customHeight="1">
      <c r="C22" s="804"/>
      <c r="D22" s="805"/>
      <c r="E22" s="805"/>
      <c r="F22" s="805"/>
      <c r="G22" s="805"/>
      <c r="H22" s="805"/>
      <c r="I22" s="806"/>
    </row>
    <row r="23" spans="2:13" ht="10.5" customHeight="1"/>
    <row r="24" spans="2:13" ht="19.149999999999999" customHeight="1">
      <c r="B24" s="1" t="s">
        <v>85</v>
      </c>
    </row>
    <row r="25" spans="2:13" ht="44.25" customHeight="1">
      <c r="C25" s="804"/>
      <c r="D25" s="805"/>
      <c r="E25" s="805"/>
      <c r="F25" s="805"/>
      <c r="G25" s="805"/>
      <c r="H25" s="805"/>
      <c r="I25" s="806"/>
    </row>
    <row r="26" spans="2:13" ht="11.25" customHeight="1">
      <c r="L26" s="389"/>
    </row>
    <row r="27" spans="2:13" ht="19.149999999999999" customHeight="1">
      <c r="B27" s="1" t="s">
        <v>305</v>
      </c>
      <c r="F27" s="88" t="s">
        <v>325</v>
      </c>
      <c r="L27" s="390"/>
    </row>
    <row r="28" spans="2:13" ht="8.25" customHeight="1">
      <c r="J28" s="387"/>
      <c r="K28" s="387"/>
      <c r="L28" s="390"/>
      <c r="M28" s="391"/>
    </row>
    <row r="29" spans="2:13" ht="19.149999999999999" customHeight="1">
      <c r="D29" s="384" t="s">
        <v>369</v>
      </c>
    </row>
    <row r="30" spans="2:13" ht="19.149999999999999" customHeight="1">
      <c r="D30" s="1" t="s">
        <v>370</v>
      </c>
    </row>
    <row r="31" spans="2:13" ht="44.25" customHeight="1">
      <c r="C31" s="804"/>
      <c r="D31" s="805"/>
      <c r="E31" s="805"/>
      <c r="F31" s="805"/>
      <c r="G31" s="805"/>
      <c r="H31" s="805"/>
      <c r="I31" s="806"/>
    </row>
    <row r="32" spans="2:13" ht="18.75">
      <c r="C32" s="392"/>
      <c r="D32" s="392"/>
      <c r="E32" s="388"/>
      <c r="F32" s="388"/>
      <c r="G32" s="388"/>
      <c r="H32" s="388"/>
      <c r="I32" s="388"/>
      <c r="J32" s="387"/>
      <c r="K32" s="387"/>
      <c r="L32" s="387"/>
      <c r="M32" s="387"/>
    </row>
    <row r="33" spans="3:13" ht="25.5" customHeight="1">
      <c r="C33" s="385"/>
      <c r="D33" s="385"/>
      <c r="E33" s="385"/>
      <c r="F33" s="385"/>
      <c r="G33" s="385"/>
      <c r="H33" s="385"/>
      <c r="I33" s="385"/>
      <c r="J33" s="387"/>
      <c r="K33" s="387"/>
      <c r="L33" s="387"/>
      <c r="M33" s="387"/>
    </row>
  </sheetData>
  <mergeCells count="14">
    <mergeCell ref="C25:I25"/>
    <mergeCell ref="C31:I31"/>
    <mergeCell ref="G6:I6"/>
    <mergeCell ref="G7:I7"/>
    <mergeCell ref="G8:I8"/>
    <mergeCell ref="B10:I10"/>
    <mergeCell ref="B12:I12"/>
    <mergeCell ref="C22:I22"/>
    <mergeCell ref="H5:I5"/>
    <mergeCell ref="A1:B1"/>
    <mergeCell ref="H1:I1"/>
    <mergeCell ref="H2:I2"/>
    <mergeCell ref="A3:D3"/>
    <mergeCell ref="G4:I4"/>
  </mergeCells>
  <phoneticPr fontId="1"/>
  <conditionalFormatting sqref="C22:I22 C25:I25">
    <cfRule type="cellIs" dxfId="8" priority="5" operator="equal">
      <formula>""</formula>
    </cfRule>
  </conditionalFormatting>
  <conditionalFormatting sqref="H2:I2">
    <cfRule type="cellIs" dxfId="7" priority="3" operator="equal">
      <formula>""</formula>
    </cfRule>
  </conditionalFormatting>
  <conditionalFormatting sqref="C31:I31">
    <cfRule type="cellIs" dxfId="6" priority="2" operator="equal">
      <formula>""</formula>
    </cfRule>
  </conditionalFormatting>
  <conditionalFormatting sqref="H5:I5 G6:I8">
    <cfRule type="cellIs" dxfId="5" priority="1" operator="equal">
      <formula>""</formula>
    </cfRule>
  </conditionalFormatting>
  <pageMargins left="0.23622047244094491" right="0.23622047244094491" top="0.55118110236220474" bottom="0.55118110236220474" header="0" footer="0"/>
  <pageSetup paperSize="9"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6177" r:id="rId4" name="Check Box 1">
              <controlPr defaultSize="0" autoFill="0" autoLine="0" autoPict="0">
                <anchor moveWithCells="1">
                  <from>
                    <xdr:col>2</xdr:col>
                    <xdr:colOff>180975</xdr:colOff>
                    <xdr:row>19</xdr:row>
                    <xdr:rowOff>9525</xdr:rowOff>
                  </from>
                  <to>
                    <xdr:col>3</xdr:col>
                    <xdr:colOff>152400</xdr:colOff>
                    <xdr:row>20</xdr:row>
                    <xdr:rowOff>19050</xdr:rowOff>
                  </to>
                </anchor>
              </controlPr>
            </control>
          </mc:Choice>
        </mc:AlternateContent>
        <mc:AlternateContent xmlns:mc="http://schemas.openxmlformats.org/markup-compatibility/2006">
          <mc:Choice Requires="x14">
            <control shapeId="306178" r:id="rId5" name="Check Box 2">
              <controlPr defaultSize="0" autoFill="0" autoLine="0" autoPict="0">
                <anchor moveWithCells="1">
                  <from>
                    <xdr:col>2</xdr:col>
                    <xdr:colOff>180975</xdr:colOff>
                    <xdr:row>18</xdr:row>
                    <xdr:rowOff>9525</xdr:rowOff>
                  </from>
                  <to>
                    <xdr:col>3</xdr:col>
                    <xdr:colOff>152400</xdr:colOff>
                    <xdr:row>19</xdr:row>
                    <xdr:rowOff>19050</xdr:rowOff>
                  </to>
                </anchor>
              </controlPr>
            </control>
          </mc:Choice>
        </mc:AlternateContent>
        <mc:AlternateContent xmlns:mc="http://schemas.openxmlformats.org/markup-compatibility/2006">
          <mc:Choice Requires="x14">
            <control shapeId="306179" r:id="rId6" name="Check Box 3">
              <controlPr defaultSize="0" autoFill="0" autoLine="0" autoPict="0">
                <anchor moveWithCells="1">
                  <from>
                    <xdr:col>2</xdr:col>
                    <xdr:colOff>180975</xdr:colOff>
                    <xdr:row>17</xdr:row>
                    <xdr:rowOff>9525</xdr:rowOff>
                  </from>
                  <to>
                    <xdr:col>3</xdr:col>
                    <xdr:colOff>152400</xdr:colOff>
                    <xdr:row>18</xdr:row>
                    <xdr:rowOff>19050</xdr:rowOff>
                  </to>
                </anchor>
              </controlPr>
            </control>
          </mc:Choice>
        </mc:AlternateContent>
        <mc:AlternateContent xmlns:mc="http://schemas.openxmlformats.org/markup-compatibility/2006">
          <mc:Choice Requires="x14">
            <control shapeId="306180" r:id="rId7" name="Check Box 4">
              <controlPr defaultSize="0" autoFill="0" autoLine="0" autoPict="0">
                <anchor moveWithCells="1">
                  <from>
                    <xdr:col>2</xdr:col>
                    <xdr:colOff>180975</xdr:colOff>
                    <xdr:row>16</xdr:row>
                    <xdr:rowOff>9525</xdr:rowOff>
                  </from>
                  <to>
                    <xdr:col>3</xdr:col>
                    <xdr:colOff>152400</xdr:colOff>
                    <xdr:row>17</xdr:row>
                    <xdr:rowOff>19050</xdr:rowOff>
                  </to>
                </anchor>
              </controlPr>
            </control>
          </mc:Choice>
        </mc:AlternateContent>
        <mc:AlternateContent xmlns:mc="http://schemas.openxmlformats.org/markup-compatibility/2006">
          <mc:Choice Requires="x14">
            <control shapeId="306181" r:id="rId8" name="Check Box 5">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mc:AlternateContent xmlns:mc="http://schemas.openxmlformats.org/markup-compatibility/2006">
          <mc:Choice Requires="x14">
            <control shapeId="306182" r:id="rId9" name="Check Box 6">
              <controlPr defaultSize="0" autoFill="0" autoLine="0" autoPict="0">
                <anchor moveWithCells="1">
                  <from>
                    <xdr:col>2</xdr:col>
                    <xdr:colOff>180975</xdr:colOff>
                    <xdr:row>28</xdr:row>
                    <xdr:rowOff>9525</xdr:rowOff>
                  </from>
                  <to>
                    <xdr:col>3</xdr:col>
                    <xdr:colOff>152400</xdr:colOff>
                    <xdr:row>29</xdr:row>
                    <xdr:rowOff>19050</xdr:rowOff>
                  </to>
                </anchor>
              </controlPr>
            </control>
          </mc:Choice>
        </mc:AlternateContent>
        <mc:AlternateContent xmlns:mc="http://schemas.openxmlformats.org/markup-compatibility/2006">
          <mc:Choice Requires="x14">
            <control shapeId="306183" r:id="rId10" name="Check Box 7">
              <controlPr defaultSize="0" autoFill="0" autoLine="0" autoPict="0">
                <anchor moveWithCells="1">
                  <from>
                    <xdr:col>2</xdr:col>
                    <xdr:colOff>180975</xdr:colOff>
                    <xdr:row>29</xdr:row>
                    <xdr:rowOff>9525</xdr:rowOff>
                  </from>
                  <to>
                    <xdr:col>3</xdr:col>
                    <xdr:colOff>152400</xdr:colOff>
                    <xdr:row>30</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118E11-F007-4145-A123-05FAAC09A580}">
  <sheetPr>
    <tabColor rgb="FFFF6600"/>
  </sheetPr>
  <dimension ref="A1"/>
  <sheetViews>
    <sheetView workbookViewId="0">
      <selection activeCell="E5" sqref="E5"/>
    </sheetView>
  </sheetViews>
  <sheetFormatPr defaultRowHeight="18.75"/>
  <sheetData/>
  <phoneticPr fontId="1"/>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43CDF-50CE-4713-82AA-B683A49E3D75}">
  <sheetPr>
    <tabColor rgb="FFFF6600"/>
    <pageSetUpPr fitToPage="1"/>
  </sheetPr>
  <dimension ref="A1:I29"/>
  <sheetViews>
    <sheetView showGridLines="0" workbookViewId="0">
      <selection activeCell="E5" sqref="E5"/>
    </sheetView>
  </sheetViews>
  <sheetFormatPr defaultColWidth="8.75" defaultRowHeight="13.5"/>
  <cols>
    <col min="1" max="8" width="8.75" style="1"/>
    <col min="9" max="9" width="11.75" style="1" customWidth="1"/>
    <col min="10" max="11" width="8.75" style="1"/>
    <col min="12" max="12" width="19.625" style="1" customWidth="1"/>
    <col min="13" max="13" width="44.375" style="1" customWidth="1"/>
    <col min="14" max="16384" width="8.75" style="1"/>
  </cols>
  <sheetData>
    <row r="1" spans="1:9" ht="18.75">
      <c r="A1" s="809" t="s">
        <v>98</v>
      </c>
      <c r="B1" s="810"/>
      <c r="C1" s="84" t="s">
        <v>301</v>
      </c>
      <c r="H1" s="841" t="s">
        <v>42</v>
      </c>
      <c r="I1" s="842"/>
    </row>
    <row r="2" spans="1:9" ht="19.149999999999999" customHeight="1">
      <c r="A2" s="2"/>
      <c r="G2" s="1" t="s">
        <v>128</v>
      </c>
      <c r="H2" s="811"/>
      <c r="I2" s="517"/>
    </row>
    <row r="3" spans="1:9" ht="19.149999999999999" customHeight="1">
      <c r="A3" s="547" t="s">
        <v>304</v>
      </c>
      <c r="B3" s="517"/>
      <c r="C3" s="517"/>
      <c r="D3" s="517"/>
      <c r="E3" s="517"/>
    </row>
    <row r="4" spans="1:9" ht="19.149999999999999" customHeight="1"/>
    <row r="5" spans="1:9" ht="19.149999999999999" customHeight="1">
      <c r="F5" s="86" t="s">
        <v>52</v>
      </c>
      <c r="G5" s="547"/>
      <c r="H5" s="517"/>
      <c r="I5" s="517"/>
    </row>
    <row r="6" spans="1:9" ht="19.149999999999999" customHeight="1">
      <c r="F6" s="86" t="s">
        <v>1</v>
      </c>
      <c r="G6" s="87" t="s">
        <v>2</v>
      </c>
      <c r="H6" s="548">
        <f>'　入力シート'!D10</f>
        <v>0</v>
      </c>
      <c r="I6" s="517"/>
    </row>
    <row r="7" spans="1:9" ht="19.149999999999999" customHeight="1">
      <c r="F7" s="86"/>
      <c r="G7" s="549">
        <f>'　入力シート'!C11</f>
        <v>0</v>
      </c>
      <c r="H7" s="517"/>
      <c r="I7" s="517"/>
    </row>
    <row r="8" spans="1:9" ht="19.149999999999999" customHeight="1">
      <c r="F8" s="86" t="s">
        <v>50</v>
      </c>
      <c r="G8" s="548">
        <f>'　入力シート'!C5</f>
        <v>0</v>
      </c>
      <c r="H8" s="517"/>
      <c r="I8" s="517"/>
    </row>
    <row r="9" spans="1:9" ht="19.149999999999999" customHeight="1">
      <c r="F9" s="86" t="s">
        <v>0</v>
      </c>
      <c r="G9" s="548">
        <f>'　入力シート'!C7</f>
        <v>0</v>
      </c>
      <c r="H9" s="517"/>
      <c r="I9" s="517"/>
    </row>
    <row r="10" spans="1:9" ht="19.149999999999999" customHeight="1"/>
    <row r="11" spans="1:9" ht="19.149999999999999" customHeight="1"/>
    <row r="12" spans="1:9" ht="19.149999999999999" customHeight="1">
      <c r="B12" s="807" t="s">
        <v>90</v>
      </c>
      <c r="C12" s="808"/>
      <c r="D12" s="808"/>
      <c r="E12" s="808"/>
      <c r="F12" s="808"/>
      <c r="G12" s="517"/>
      <c r="H12" s="517"/>
      <c r="I12" s="517"/>
    </row>
    <row r="13" spans="1:9" ht="19.149999999999999" customHeight="1">
      <c r="C13" s="17"/>
      <c r="D13" s="17"/>
      <c r="E13" s="17"/>
      <c r="F13" s="17"/>
      <c r="G13" s="17"/>
      <c r="H13" s="17"/>
      <c r="I13" s="17"/>
    </row>
    <row r="14" spans="1:9" ht="19.149999999999999" customHeight="1"/>
    <row r="15" spans="1:9" ht="60" customHeight="1">
      <c r="B15" s="802" t="s">
        <v>326</v>
      </c>
      <c r="C15" s="803"/>
      <c r="D15" s="803"/>
      <c r="E15" s="803"/>
      <c r="F15" s="803"/>
      <c r="G15" s="803"/>
      <c r="H15" s="803"/>
      <c r="I15" s="803"/>
    </row>
    <row r="16" spans="1:9" ht="19.149999999999999" customHeight="1"/>
    <row r="17" spans="1:9" ht="19.149999999999999" customHeight="1">
      <c r="B17" s="843" t="s">
        <v>41</v>
      </c>
      <c r="C17" s="844"/>
      <c r="D17" s="844"/>
      <c r="E17" s="844"/>
      <c r="F17" s="844"/>
      <c r="G17" s="845"/>
      <c r="H17" s="845"/>
      <c r="I17" s="845"/>
    </row>
    <row r="18" spans="1:9" ht="19.149999999999999" customHeight="1"/>
    <row r="19" spans="1:9" ht="19.149999999999999" customHeight="1">
      <c r="B19" s="52" t="s">
        <v>91</v>
      </c>
    </row>
    <row r="20" spans="1:9" ht="19.149999999999999" customHeight="1">
      <c r="B20" s="52"/>
    </row>
    <row r="21" spans="1:9" ht="156.75" customHeight="1">
      <c r="C21" s="804"/>
      <c r="D21" s="805"/>
      <c r="E21" s="805"/>
      <c r="F21" s="805"/>
      <c r="G21" s="805"/>
      <c r="H21" s="805"/>
      <c r="I21" s="806"/>
    </row>
    <row r="22" spans="1:9" ht="19.149999999999999" customHeight="1"/>
    <row r="23" spans="1:9" ht="19.149999999999999" customHeight="1" thickBot="1"/>
    <row r="24" spans="1:9" ht="19.149999999999999" customHeight="1">
      <c r="A24" s="83"/>
      <c r="B24" s="83" t="s">
        <v>101</v>
      </c>
      <c r="C24" s="83"/>
      <c r="D24" s="83"/>
      <c r="E24" s="83"/>
      <c r="F24" s="83"/>
      <c r="G24" s="83"/>
      <c r="H24" s="83"/>
      <c r="I24" s="83"/>
    </row>
    <row r="25" spans="1:9" ht="19.149999999999999" customHeight="1">
      <c r="B25" s="525" t="s">
        <v>103</v>
      </c>
      <c r="C25" s="526"/>
      <c r="D25" s="526"/>
      <c r="E25" s="526"/>
      <c r="F25" s="526"/>
      <c r="G25" s="526"/>
      <c r="H25" s="526"/>
      <c r="I25" s="813"/>
    </row>
    <row r="26" spans="1:9" ht="19.149999999999999" customHeight="1">
      <c r="B26" s="814"/>
      <c r="C26" s="527"/>
      <c r="D26" s="527"/>
      <c r="E26" s="527"/>
      <c r="F26" s="527"/>
      <c r="G26" s="527"/>
      <c r="H26" s="527"/>
      <c r="I26" s="528"/>
    </row>
    <row r="27" spans="1:9" ht="19.149999999999999" customHeight="1">
      <c r="B27" s="814"/>
      <c r="C27" s="527"/>
      <c r="D27" s="527"/>
      <c r="E27" s="527"/>
      <c r="F27" s="527"/>
      <c r="G27" s="527"/>
      <c r="H27" s="527"/>
      <c r="I27" s="528"/>
    </row>
    <row r="28" spans="1:9" ht="19.149999999999999" customHeight="1">
      <c r="B28" s="529"/>
      <c r="C28" s="530"/>
      <c r="D28" s="530"/>
      <c r="E28" s="530"/>
      <c r="F28" s="530"/>
      <c r="G28" s="530"/>
      <c r="H28" s="530"/>
      <c r="I28" s="531"/>
    </row>
    <row r="29" spans="1:9" ht="19.149999999999999" customHeight="1"/>
  </sheetData>
  <mergeCells count="14">
    <mergeCell ref="B25:I28"/>
    <mergeCell ref="H1:I1"/>
    <mergeCell ref="H2:I2"/>
    <mergeCell ref="B15:I15"/>
    <mergeCell ref="C21:I21"/>
    <mergeCell ref="A1:B1"/>
    <mergeCell ref="G5:I5"/>
    <mergeCell ref="H6:I6"/>
    <mergeCell ref="G7:I7"/>
    <mergeCell ref="G8:I8"/>
    <mergeCell ref="G9:I9"/>
    <mergeCell ref="B12:I12"/>
    <mergeCell ref="B17:I17"/>
    <mergeCell ref="A3:E3"/>
  </mergeCells>
  <phoneticPr fontId="1"/>
  <conditionalFormatting sqref="H6:I6 G7:I9">
    <cfRule type="cellIs" dxfId="4" priority="4" operator="equal">
      <formula>""</formula>
    </cfRule>
  </conditionalFormatting>
  <conditionalFormatting sqref="C21:I21">
    <cfRule type="cellIs" dxfId="3" priority="2" operator="equal">
      <formula>""</formula>
    </cfRule>
  </conditionalFormatting>
  <conditionalFormatting sqref="H2:I2">
    <cfRule type="cellIs" dxfId="2" priority="1" operator="equal">
      <formula>""</formula>
    </cfRule>
  </conditionalFormatting>
  <pageMargins left="0.25" right="0.25" top="0.75" bottom="0.75" header="0.3" footer="0.3"/>
  <pageSetup paperSize="9" fitToHeight="0"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00FF"/>
  </sheetPr>
  <dimension ref="A1"/>
  <sheetViews>
    <sheetView topLeftCell="A15" workbookViewId="0">
      <selection activeCell="E5" sqref="E5"/>
    </sheetView>
  </sheetViews>
  <sheetFormatPr defaultRowHeight="18.75"/>
  <sheetData/>
  <phoneticPr fontId="1"/>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FA5FAE-8BA3-4313-9DF7-BE3EC56AB45A}">
  <sheetPr>
    <tabColor rgb="FFFFCC99"/>
    <pageSetUpPr fitToPage="1"/>
  </sheetPr>
  <dimension ref="A1:BC29"/>
  <sheetViews>
    <sheetView showGridLines="0" view="pageBreakPreview" zoomScaleNormal="100" zoomScaleSheetLayoutView="100" workbookViewId="0">
      <selection activeCell="E5" sqref="E5"/>
    </sheetView>
  </sheetViews>
  <sheetFormatPr defaultColWidth="9" defaultRowHeight="15.75" customHeight="1"/>
  <cols>
    <col min="1" max="1" width="8" style="48" customWidth="1"/>
    <col min="2" max="2" width="2.5" style="48" customWidth="1"/>
    <col min="3" max="52" width="2.5" style="307" customWidth="1"/>
    <col min="53" max="53" width="9" style="307"/>
    <col min="54" max="54" width="11.75" style="307" customWidth="1"/>
    <col min="55" max="55" width="14.875" style="307" customWidth="1"/>
    <col min="56" max="16384" width="9" style="307"/>
  </cols>
  <sheetData>
    <row r="1" spans="1:55" s="46" customFormat="1" ht="15.75" customHeight="1">
      <c r="A1" s="706" t="s">
        <v>54</v>
      </c>
      <c r="B1" s="706"/>
      <c r="C1" s="706"/>
      <c r="D1" s="706"/>
      <c r="E1" s="706"/>
      <c r="F1" s="706"/>
      <c r="G1" s="706"/>
      <c r="H1" s="706"/>
      <c r="I1" s="706"/>
      <c r="J1" s="706"/>
      <c r="K1" s="706"/>
      <c r="L1" s="706"/>
      <c r="M1" s="706"/>
      <c r="N1" s="706"/>
      <c r="O1" s="706"/>
      <c r="P1" s="706"/>
      <c r="Q1" s="706"/>
      <c r="R1" s="706"/>
      <c r="S1" s="706"/>
      <c r="T1" s="706"/>
      <c r="U1" s="706"/>
      <c r="V1" s="706"/>
      <c r="W1" s="706"/>
      <c r="X1" s="706"/>
      <c r="Y1" s="706"/>
      <c r="Z1" s="706"/>
      <c r="AA1" s="706"/>
      <c r="AB1" s="706"/>
      <c r="AC1" s="706"/>
      <c r="AD1" s="706"/>
      <c r="AE1" s="706"/>
      <c r="AF1" s="706"/>
      <c r="AG1" s="706"/>
      <c r="AH1" s="706"/>
      <c r="AI1" s="706"/>
      <c r="AJ1" s="706"/>
      <c r="AK1" s="706"/>
      <c r="AL1" s="706"/>
      <c r="AM1" s="706"/>
      <c r="AN1" s="706"/>
      <c r="AO1" s="706"/>
      <c r="AP1" s="706"/>
      <c r="AQ1" s="706"/>
      <c r="AR1" s="706"/>
      <c r="AS1" s="706"/>
      <c r="AT1" s="706"/>
      <c r="AU1" s="706"/>
      <c r="AV1" s="706"/>
      <c r="AW1" s="706"/>
      <c r="AX1" s="706"/>
      <c r="AY1" s="706"/>
      <c r="AZ1" s="706"/>
    </row>
    <row r="2" spans="1:55" s="46" customFormat="1" ht="15.75" customHeight="1">
      <c r="A2" s="706" t="s">
        <v>55</v>
      </c>
      <c r="B2" s="706"/>
      <c r="C2" s="706"/>
      <c r="D2" s="706"/>
      <c r="E2" s="706"/>
      <c r="F2" s="706"/>
      <c r="G2" s="706"/>
      <c r="H2" s="706"/>
      <c r="I2" s="706"/>
      <c r="J2" s="706"/>
      <c r="K2" s="706"/>
      <c r="L2" s="706"/>
      <c r="M2" s="706"/>
      <c r="N2" s="706"/>
      <c r="O2" s="706"/>
      <c r="P2" s="706"/>
      <c r="Q2" s="706"/>
      <c r="R2" s="706"/>
      <c r="S2" s="706"/>
      <c r="T2" s="706"/>
      <c r="U2" s="706"/>
      <c r="V2" s="706"/>
      <c r="W2" s="706"/>
      <c r="X2" s="706"/>
      <c r="Y2" s="706"/>
      <c r="Z2" s="706"/>
      <c r="AA2" s="706"/>
      <c r="AB2" s="706"/>
      <c r="AC2" s="706"/>
      <c r="AD2" s="706"/>
      <c r="AE2" s="706"/>
      <c r="AF2" s="706"/>
      <c r="AG2" s="706"/>
      <c r="AH2" s="706"/>
      <c r="AI2" s="706"/>
      <c r="AJ2" s="706"/>
      <c r="AK2" s="706"/>
      <c r="AL2" s="706"/>
      <c r="AM2" s="706"/>
      <c r="AN2" s="706"/>
      <c r="AO2" s="706"/>
      <c r="AP2" s="706"/>
      <c r="AQ2" s="706"/>
      <c r="AR2" s="706"/>
      <c r="AS2" s="706"/>
      <c r="AT2" s="706"/>
      <c r="AU2" s="706"/>
      <c r="AV2" s="706"/>
      <c r="AW2" s="706"/>
      <c r="AX2" s="706"/>
      <c r="AY2" s="706"/>
      <c r="AZ2" s="706"/>
    </row>
    <row r="3" spans="1:55" ht="20.100000000000001" customHeight="1">
      <c r="A3" s="707" t="s">
        <v>82</v>
      </c>
      <c r="B3" s="517"/>
      <c r="C3" s="517"/>
      <c r="D3" s="306"/>
      <c r="E3" s="306"/>
      <c r="F3" s="306"/>
      <c r="G3" s="306"/>
      <c r="H3" s="47"/>
      <c r="I3" s="47"/>
      <c r="J3" s="47"/>
      <c r="K3" s="47"/>
      <c r="L3" s="47"/>
      <c r="M3" s="47"/>
      <c r="N3" s="47"/>
      <c r="O3" s="47"/>
      <c r="P3" s="47"/>
      <c r="Q3" s="47"/>
      <c r="R3" s="47"/>
      <c r="S3" s="47"/>
      <c r="T3" s="47"/>
      <c r="U3" s="47"/>
      <c r="V3" s="47"/>
      <c r="W3" s="47"/>
      <c r="X3" s="47"/>
      <c r="Y3" s="47"/>
      <c r="Z3" s="47"/>
      <c r="AA3" s="47"/>
      <c r="AB3" s="47"/>
      <c r="AC3" s="47"/>
      <c r="AD3" s="47"/>
      <c r="AE3" s="47"/>
      <c r="AF3" s="47"/>
      <c r="AG3" s="47"/>
      <c r="AH3" s="47"/>
      <c r="AI3" s="47"/>
      <c r="AJ3" s="47"/>
      <c r="AK3" s="47"/>
      <c r="AL3" s="47"/>
      <c r="AM3" s="47"/>
      <c r="AN3" s="47"/>
      <c r="AO3" s="47"/>
      <c r="AP3" s="47"/>
      <c r="AQ3" s="708" t="s">
        <v>96</v>
      </c>
      <c r="AR3" s="709"/>
      <c r="AS3" s="709"/>
      <c r="AT3" s="709"/>
      <c r="AU3" s="709"/>
      <c r="AV3" s="709"/>
      <c r="AW3" s="709"/>
      <c r="AX3" s="709"/>
      <c r="AY3" s="709"/>
      <c r="AZ3" s="709"/>
    </row>
    <row r="4" spans="1:55" ht="20.100000000000001" customHeight="1">
      <c r="A4" s="307"/>
      <c r="B4" s="307"/>
      <c r="AP4" s="710" t="s">
        <v>81</v>
      </c>
      <c r="AQ4" s="711"/>
      <c r="AR4" s="711"/>
      <c r="AS4" s="711"/>
      <c r="AT4" s="712"/>
      <c r="AU4" s="713"/>
      <c r="AV4" s="713"/>
      <c r="AW4" s="713"/>
      <c r="AX4" s="713"/>
      <c r="AY4" s="713"/>
      <c r="AZ4" s="713"/>
    </row>
    <row r="5" spans="1:55" ht="20.100000000000001" customHeight="1">
      <c r="A5" s="714" t="s">
        <v>159</v>
      </c>
      <c r="B5" s="715"/>
      <c r="C5" s="715"/>
      <c r="D5" s="715"/>
      <c r="E5" s="715"/>
      <c r="F5" s="715"/>
      <c r="G5" s="715"/>
      <c r="H5" s="715"/>
      <c r="I5" s="715"/>
      <c r="J5" s="715"/>
      <c r="K5" s="715"/>
      <c r="L5" s="715"/>
      <c r="M5" s="715"/>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716" t="s">
        <v>80</v>
      </c>
      <c r="AQ5" s="717"/>
      <c r="AR5" s="717"/>
      <c r="AS5" s="717"/>
      <c r="AT5" s="718"/>
      <c r="AU5" s="719"/>
      <c r="AV5" s="719"/>
      <c r="AW5" s="719"/>
      <c r="AX5" s="719"/>
      <c r="AY5" s="719"/>
      <c r="AZ5" s="719"/>
    </row>
    <row r="6" spans="1:55" ht="20.100000000000001" customHeight="1">
      <c r="A6" s="678" t="s">
        <v>60</v>
      </c>
      <c r="B6" s="679"/>
      <c r="C6" s="679"/>
      <c r="D6" s="679"/>
      <c r="E6" s="679"/>
      <c r="F6" s="679"/>
      <c r="G6" s="679"/>
      <c r="H6" s="679"/>
      <c r="I6" s="679"/>
      <c r="J6" s="679"/>
      <c r="K6" s="679"/>
      <c r="L6" s="679"/>
      <c r="M6" s="680"/>
      <c r="N6" s="681"/>
      <c r="O6" s="611"/>
      <c r="P6" s="611"/>
      <c r="Q6" s="611"/>
      <c r="R6" s="611"/>
      <c r="S6" s="611"/>
      <c r="T6" s="611"/>
      <c r="U6" s="611"/>
      <c r="V6" s="611"/>
      <c r="W6" s="611"/>
      <c r="X6" s="611"/>
      <c r="Y6" s="611"/>
      <c r="Z6" s="611"/>
      <c r="AA6" s="611"/>
      <c r="AB6" s="682" t="s">
        <v>78</v>
      </c>
      <c r="AC6" s="683"/>
      <c r="AD6" s="683"/>
      <c r="AE6" s="684"/>
      <c r="AF6" s="681"/>
      <c r="AG6" s="611"/>
      <c r="AH6" s="611"/>
      <c r="AI6" s="611"/>
      <c r="AJ6" s="611"/>
      <c r="AK6" s="611"/>
      <c r="AL6" s="457"/>
      <c r="AM6" s="700" t="s">
        <v>136</v>
      </c>
      <c r="AN6" s="701"/>
      <c r="AO6" s="701"/>
      <c r="AP6" s="701"/>
      <c r="AQ6" s="701"/>
      <c r="AR6" s="701"/>
      <c r="AS6" s="701"/>
      <c r="AT6" s="703" t="s">
        <v>138</v>
      </c>
      <c r="AU6" s="704"/>
      <c r="AV6" s="704"/>
      <c r="AW6" s="704"/>
      <c r="AX6" s="704"/>
      <c r="AY6" s="704"/>
      <c r="AZ6" s="705"/>
    </row>
    <row r="7" spans="1:55" ht="20.100000000000001" customHeight="1">
      <c r="A7" s="678" t="s">
        <v>134</v>
      </c>
      <c r="B7" s="679"/>
      <c r="C7" s="679"/>
      <c r="D7" s="679"/>
      <c r="E7" s="679"/>
      <c r="F7" s="679"/>
      <c r="G7" s="679"/>
      <c r="H7" s="679"/>
      <c r="I7" s="679"/>
      <c r="J7" s="679"/>
      <c r="K7" s="679"/>
      <c r="L7" s="679"/>
      <c r="M7" s="680"/>
      <c r="N7" s="681"/>
      <c r="O7" s="611"/>
      <c r="P7" s="611"/>
      <c r="Q7" s="611"/>
      <c r="R7" s="611"/>
      <c r="S7" s="611"/>
      <c r="T7" s="611"/>
      <c r="U7" s="611"/>
      <c r="V7" s="611"/>
      <c r="W7" s="611"/>
      <c r="X7" s="611"/>
      <c r="Y7" s="611"/>
      <c r="Z7" s="611"/>
      <c r="AA7" s="611"/>
      <c r="AB7" s="682" t="s">
        <v>79</v>
      </c>
      <c r="AC7" s="683"/>
      <c r="AD7" s="683"/>
      <c r="AE7" s="684"/>
      <c r="AF7" s="681"/>
      <c r="AG7" s="611"/>
      <c r="AH7" s="611"/>
      <c r="AI7" s="611"/>
      <c r="AJ7" s="611"/>
      <c r="AK7" s="611"/>
      <c r="AL7" s="457"/>
      <c r="AM7" s="702" t="s">
        <v>158</v>
      </c>
      <c r="AN7" s="701"/>
      <c r="AO7" s="701"/>
      <c r="AP7" s="701"/>
      <c r="AQ7" s="701"/>
      <c r="AR7" s="701"/>
      <c r="AS7" s="701"/>
      <c r="AT7" s="703" t="s">
        <v>139</v>
      </c>
      <c r="AU7" s="704"/>
      <c r="AV7" s="704"/>
      <c r="AW7" s="704"/>
      <c r="AX7" s="704"/>
      <c r="AY7" s="704"/>
      <c r="AZ7" s="705"/>
    </row>
    <row r="8" spans="1:55" ht="20.100000000000001" customHeight="1">
      <c r="A8" s="678" t="s">
        <v>77</v>
      </c>
      <c r="B8" s="679"/>
      <c r="C8" s="679"/>
      <c r="D8" s="679"/>
      <c r="E8" s="679"/>
      <c r="F8" s="679"/>
      <c r="G8" s="679"/>
      <c r="H8" s="679"/>
      <c r="I8" s="679"/>
      <c r="J8" s="679"/>
      <c r="K8" s="679"/>
      <c r="L8" s="679"/>
      <c r="M8" s="680"/>
      <c r="N8" s="681"/>
      <c r="O8" s="611"/>
      <c r="P8" s="611"/>
      <c r="Q8" s="611"/>
      <c r="R8" s="611"/>
      <c r="S8" s="611"/>
      <c r="T8" s="611"/>
      <c r="U8" s="611"/>
      <c r="V8" s="611"/>
      <c r="W8" s="611"/>
      <c r="X8" s="611"/>
      <c r="Y8" s="611"/>
      <c r="Z8" s="611"/>
      <c r="AA8" s="611"/>
      <c r="AB8" s="682" t="s">
        <v>160</v>
      </c>
      <c r="AC8" s="683"/>
      <c r="AD8" s="683"/>
      <c r="AE8" s="684"/>
      <c r="AF8" s="681"/>
      <c r="AG8" s="611"/>
      <c r="AH8" s="611"/>
      <c r="AI8" s="611"/>
      <c r="AJ8" s="611"/>
      <c r="AK8" s="611"/>
      <c r="AL8" s="611"/>
      <c r="AM8" s="611"/>
      <c r="AN8" s="611"/>
      <c r="AO8" s="611"/>
      <c r="AP8" s="611"/>
      <c r="AQ8" s="611"/>
      <c r="AR8" s="611"/>
      <c r="AS8" s="611"/>
      <c r="AT8" s="611"/>
      <c r="AU8" s="611"/>
      <c r="AV8" s="611"/>
      <c r="AW8" s="611"/>
      <c r="AX8" s="611"/>
      <c r="AY8" s="611"/>
      <c r="AZ8" s="457"/>
    </row>
    <row r="9" spans="1:55" ht="20.100000000000001" customHeight="1">
      <c r="A9" s="115" t="s">
        <v>141</v>
      </c>
      <c r="B9" s="49"/>
      <c r="C9" s="49"/>
      <c r="D9" s="49"/>
      <c r="E9" s="49"/>
      <c r="F9" s="49"/>
      <c r="G9" s="49"/>
      <c r="H9" s="49"/>
      <c r="I9" s="49"/>
      <c r="J9" s="49"/>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116"/>
    </row>
    <row r="10" spans="1:55" ht="20.100000000000001" customHeight="1">
      <c r="A10" s="685" t="s">
        <v>7</v>
      </c>
      <c r="B10" s="686"/>
      <c r="C10" s="649" t="s">
        <v>176</v>
      </c>
      <c r="D10" s="689"/>
      <c r="E10" s="689"/>
      <c r="F10" s="689"/>
      <c r="G10" s="689"/>
      <c r="H10" s="689"/>
      <c r="I10" s="689"/>
      <c r="J10" s="689"/>
      <c r="K10" s="689"/>
      <c r="L10" s="686"/>
      <c r="M10" s="685" t="s">
        <v>130</v>
      </c>
      <c r="N10" s="689"/>
      <c r="O10" s="689"/>
      <c r="P10" s="689"/>
      <c r="Q10" s="689"/>
      <c r="R10" s="689"/>
      <c r="S10" s="689"/>
      <c r="T10" s="689"/>
      <c r="U10" s="689"/>
      <c r="V10" s="689"/>
      <c r="W10" s="689"/>
      <c r="X10" s="609"/>
      <c r="Y10" s="609"/>
      <c r="Z10" s="609"/>
      <c r="AA10" s="609"/>
      <c r="AB10" s="685" t="s">
        <v>132</v>
      </c>
      <c r="AC10" s="689"/>
      <c r="AD10" s="689"/>
      <c r="AE10" s="609"/>
      <c r="AF10" s="609"/>
      <c r="AG10" s="609"/>
      <c r="AH10" s="609"/>
      <c r="AI10" s="609"/>
      <c r="AJ10" s="609"/>
      <c r="AK10" s="609"/>
      <c r="AL10" s="609"/>
      <c r="AM10" s="609"/>
      <c r="AN10" s="609"/>
      <c r="AO10" s="609"/>
      <c r="AP10" s="609"/>
      <c r="AQ10" s="609"/>
      <c r="AR10" s="609"/>
      <c r="AS10" s="609"/>
      <c r="AT10" s="464"/>
      <c r="AU10" s="649" t="s">
        <v>8</v>
      </c>
      <c r="AV10" s="650"/>
      <c r="AW10" s="650"/>
      <c r="AX10" s="650"/>
      <c r="AY10" s="650"/>
      <c r="AZ10" s="651"/>
      <c r="BB10" s="152" t="s">
        <v>9</v>
      </c>
      <c r="BC10" s="152"/>
    </row>
    <row r="11" spans="1:55" ht="24" customHeight="1" thickBot="1">
      <c r="A11" s="687"/>
      <c r="B11" s="688"/>
      <c r="C11" s="687"/>
      <c r="D11" s="690"/>
      <c r="E11" s="690"/>
      <c r="F11" s="690"/>
      <c r="G11" s="690"/>
      <c r="H11" s="690"/>
      <c r="I11" s="690"/>
      <c r="J11" s="690"/>
      <c r="K11" s="690"/>
      <c r="L11" s="688"/>
      <c r="M11" s="691" t="s">
        <v>131</v>
      </c>
      <c r="N11" s="692"/>
      <c r="O11" s="692"/>
      <c r="P11" s="692"/>
      <c r="Q11" s="692"/>
      <c r="R11" s="692"/>
      <c r="S11" s="692"/>
      <c r="T11" s="692"/>
      <c r="U11" s="692"/>
      <c r="V11" s="693"/>
      <c r="W11" s="694"/>
      <c r="X11" s="695" t="s">
        <v>133</v>
      </c>
      <c r="Y11" s="696"/>
      <c r="Z11" s="696"/>
      <c r="AA11" s="697"/>
      <c r="AB11" s="691" t="s">
        <v>131</v>
      </c>
      <c r="AC11" s="693"/>
      <c r="AD11" s="693"/>
      <c r="AE11" s="693"/>
      <c r="AF11" s="693"/>
      <c r="AG11" s="693"/>
      <c r="AH11" s="693"/>
      <c r="AI11" s="693"/>
      <c r="AJ11" s="693"/>
      <c r="AK11" s="693"/>
      <c r="AL11" s="694"/>
      <c r="AM11" s="698" t="s">
        <v>177</v>
      </c>
      <c r="AN11" s="699"/>
      <c r="AO11" s="699"/>
      <c r="AP11" s="699"/>
      <c r="AQ11" s="699"/>
      <c r="AR11" s="699"/>
      <c r="AS11" s="699"/>
      <c r="AT11" s="699"/>
      <c r="AU11" s="652"/>
      <c r="AV11" s="653"/>
      <c r="AW11" s="653"/>
      <c r="AX11" s="653"/>
      <c r="AY11" s="653"/>
      <c r="AZ11" s="654"/>
      <c r="BB11" s="153" t="s">
        <v>6</v>
      </c>
      <c r="BC11" s="154" t="s">
        <v>129</v>
      </c>
    </row>
    <row r="12" spans="1:55" ht="20.100000000000001" customHeight="1" thickTop="1">
      <c r="A12" s="671"/>
      <c r="B12" s="672"/>
      <c r="C12" s="673"/>
      <c r="D12" s="673"/>
      <c r="E12" s="673"/>
      <c r="F12" s="673"/>
      <c r="G12" s="673"/>
      <c r="H12" s="673"/>
      <c r="I12" s="673"/>
      <c r="J12" s="673"/>
      <c r="K12" s="673"/>
      <c r="L12" s="673"/>
      <c r="M12" s="674"/>
      <c r="N12" s="675"/>
      <c r="O12" s="675"/>
      <c r="P12" s="675"/>
      <c r="Q12" s="675"/>
      <c r="R12" s="675"/>
      <c r="S12" s="675"/>
      <c r="T12" s="675"/>
      <c r="U12" s="675"/>
      <c r="V12" s="676"/>
      <c r="W12" s="677"/>
      <c r="X12" s="674"/>
      <c r="Y12" s="676"/>
      <c r="Z12" s="676"/>
      <c r="AA12" s="677"/>
      <c r="AB12" s="674"/>
      <c r="AC12" s="676"/>
      <c r="AD12" s="676"/>
      <c r="AE12" s="676"/>
      <c r="AF12" s="676"/>
      <c r="AG12" s="676"/>
      <c r="AH12" s="676"/>
      <c r="AI12" s="676"/>
      <c r="AJ12" s="676"/>
      <c r="AK12" s="676"/>
      <c r="AL12" s="677"/>
      <c r="AM12" s="669"/>
      <c r="AN12" s="670"/>
      <c r="AO12" s="670"/>
      <c r="AP12" s="670"/>
      <c r="AQ12" s="670"/>
      <c r="AR12" s="670"/>
      <c r="AS12" s="670"/>
      <c r="AT12" s="670"/>
      <c r="AU12" s="669"/>
      <c r="AV12" s="670"/>
      <c r="AW12" s="670"/>
      <c r="AX12" s="670"/>
      <c r="AY12" s="670"/>
      <c r="AZ12" s="670"/>
      <c r="BB12" s="151" t="s">
        <v>164</v>
      </c>
      <c r="BC12" s="155" t="s">
        <v>172</v>
      </c>
    </row>
    <row r="13" spans="1:55" ht="20.100000000000001" customHeight="1">
      <c r="A13" s="846"/>
      <c r="B13" s="846"/>
      <c r="C13" s="847"/>
      <c r="D13" s="847"/>
      <c r="E13" s="847"/>
      <c r="F13" s="847"/>
      <c r="G13" s="847"/>
      <c r="H13" s="847"/>
      <c r="I13" s="847"/>
      <c r="J13" s="847"/>
      <c r="K13" s="847"/>
      <c r="L13" s="847"/>
      <c r="M13" s="848"/>
      <c r="N13" s="849"/>
      <c r="O13" s="849"/>
      <c r="P13" s="849"/>
      <c r="Q13" s="849"/>
      <c r="R13" s="849"/>
      <c r="S13" s="849"/>
      <c r="T13" s="849"/>
      <c r="U13" s="849"/>
      <c r="V13" s="850"/>
      <c r="W13" s="851"/>
      <c r="X13" s="848"/>
      <c r="Y13" s="850"/>
      <c r="Z13" s="850"/>
      <c r="AA13" s="851"/>
      <c r="AB13" s="848"/>
      <c r="AC13" s="850"/>
      <c r="AD13" s="850"/>
      <c r="AE13" s="850"/>
      <c r="AF13" s="850"/>
      <c r="AG13" s="850"/>
      <c r="AH13" s="850"/>
      <c r="AI13" s="850"/>
      <c r="AJ13" s="850"/>
      <c r="AK13" s="850"/>
      <c r="AL13" s="851"/>
      <c r="AM13" s="852"/>
      <c r="AN13" s="853"/>
      <c r="AO13" s="853"/>
      <c r="AP13" s="853"/>
      <c r="AQ13" s="853"/>
      <c r="AR13" s="853"/>
      <c r="AS13" s="853"/>
      <c r="AT13" s="853"/>
      <c r="AU13" s="852"/>
      <c r="AV13" s="853"/>
      <c r="AW13" s="853"/>
      <c r="AX13" s="853"/>
      <c r="AY13" s="853"/>
      <c r="AZ13" s="853"/>
      <c r="BB13" s="151" t="s">
        <v>165</v>
      </c>
      <c r="BC13" s="155" t="s">
        <v>173</v>
      </c>
    </row>
    <row r="14" spans="1:55" ht="20.100000000000001" customHeight="1">
      <c r="A14" s="663"/>
      <c r="B14" s="663"/>
      <c r="C14" s="664"/>
      <c r="D14" s="664"/>
      <c r="E14" s="664"/>
      <c r="F14" s="664"/>
      <c r="G14" s="664"/>
      <c r="H14" s="664"/>
      <c r="I14" s="664"/>
      <c r="J14" s="664"/>
      <c r="K14" s="664"/>
      <c r="L14" s="664"/>
      <c r="M14" s="665"/>
      <c r="N14" s="666"/>
      <c r="O14" s="666"/>
      <c r="P14" s="666"/>
      <c r="Q14" s="666"/>
      <c r="R14" s="666"/>
      <c r="S14" s="666"/>
      <c r="T14" s="666"/>
      <c r="U14" s="666"/>
      <c r="V14" s="667"/>
      <c r="W14" s="668"/>
      <c r="X14" s="665"/>
      <c r="Y14" s="667"/>
      <c r="Z14" s="667"/>
      <c r="AA14" s="668"/>
      <c r="AB14" s="665"/>
      <c r="AC14" s="667"/>
      <c r="AD14" s="667"/>
      <c r="AE14" s="667"/>
      <c r="AF14" s="667"/>
      <c r="AG14" s="667"/>
      <c r="AH14" s="667"/>
      <c r="AI14" s="667"/>
      <c r="AJ14" s="667"/>
      <c r="AK14" s="667"/>
      <c r="AL14" s="668"/>
      <c r="AM14" s="661"/>
      <c r="AN14" s="662"/>
      <c r="AO14" s="662"/>
      <c r="AP14" s="662"/>
      <c r="AQ14" s="662"/>
      <c r="AR14" s="662"/>
      <c r="AS14" s="662"/>
      <c r="AT14" s="662"/>
      <c r="AU14" s="661"/>
      <c r="AV14" s="662"/>
      <c r="AW14" s="662"/>
      <c r="AX14" s="662"/>
      <c r="AY14" s="662"/>
      <c r="AZ14" s="662"/>
      <c r="BB14" s="151" t="s">
        <v>166</v>
      </c>
      <c r="BC14" s="155" t="s">
        <v>174</v>
      </c>
    </row>
    <row r="15" spans="1:55" ht="20.100000000000001" customHeight="1">
      <c r="A15" s="663"/>
      <c r="B15" s="663"/>
      <c r="C15" s="664"/>
      <c r="D15" s="664"/>
      <c r="E15" s="664"/>
      <c r="F15" s="664"/>
      <c r="G15" s="664"/>
      <c r="H15" s="664"/>
      <c r="I15" s="664"/>
      <c r="J15" s="664"/>
      <c r="K15" s="664"/>
      <c r="L15" s="664"/>
      <c r="M15" s="665"/>
      <c r="N15" s="666"/>
      <c r="O15" s="666"/>
      <c r="P15" s="666"/>
      <c r="Q15" s="666"/>
      <c r="R15" s="666"/>
      <c r="S15" s="666"/>
      <c r="T15" s="666"/>
      <c r="U15" s="666"/>
      <c r="V15" s="667"/>
      <c r="W15" s="668"/>
      <c r="X15" s="665"/>
      <c r="Y15" s="667"/>
      <c r="Z15" s="667"/>
      <c r="AA15" s="668"/>
      <c r="AB15" s="665"/>
      <c r="AC15" s="667"/>
      <c r="AD15" s="667"/>
      <c r="AE15" s="667"/>
      <c r="AF15" s="667"/>
      <c r="AG15" s="667"/>
      <c r="AH15" s="667"/>
      <c r="AI15" s="667"/>
      <c r="AJ15" s="667"/>
      <c r="AK15" s="667"/>
      <c r="AL15" s="668"/>
      <c r="AM15" s="661"/>
      <c r="AN15" s="662"/>
      <c r="AO15" s="662"/>
      <c r="AP15" s="662"/>
      <c r="AQ15" s="662"/>
      <c r="AR15" s="662"/>
      <c r="AS15" s="662"/>
      <c r="AT15" s="662"/>
      <c r="AU15" s="661"/>
      <c r="AV15" s="662"/>
      <c r="AW15" s="662"/>
      <c r="AX15" s="662"/>
      <c r="AY15" s="662"/>
      <c r="AZ15" s="662"/>
      <c r="BB15" s="151" t="s">
        <v>167</v>
      </c>
      <c r="BC15" s="155" t="s">
        <v>175</v>
      </c>
    </row>
    <row r="16" spans="1:55" ht="20.100000000000001" customHeight="1">
      <c r="A16" s="663"/>
      <c r="B16" s="663"/>
      <c r="C16" s="664"/>
      <c r="D16" s="664"/>
      <c r="E16" s="664"/>
      <c r="F16" s="664"/>
      <c r="G16" s="664"/>
      <c r="H16" s="664"/>
      <c r="I16" s="664"/>
      <c r="J16" s="664"/>
      <c r="K16" s="664"/>
      <c r="L16" s="664"/>
      <c r="M16" s="665"/>
      <c r="N16" s="666"/>
      <c r="O16" s="666"/>
      <c r="P16" s="666"/>
      <c r="Q16" s="666"/>
      <c r="R16" s="666"/>
      <c r="S16" s="666"/>
      <c r="T16" s="666"/>
      <c r="U16" s="666"/>
      <c r="V16" s="667"/>
      <c r="W16" s="668"/>
      <c r="X16" s="665"/>
      <c r="Y16" s="667"/>
      <c r="Z16" s="667"/>
      <c r="AA16" s="668"/>
      <c r="AB16" s="665"/>
      <c r="AC16" s="667"/>
      <c r="AD16" s="667"/>
      <c r="AE16" s="667"/>
      <c r="AF16" s="667"/>
      <c r="AG16" s="667"/>
      <c r="AH16" s="667"/>
      <c r="AI16" s="667"/>
      <c r="AJ16" s="667"/>
      <c r="AK16" s="667"/>
      <c r="AL16" s="668"/>
      <c r="AM16" s="661"/>
      <c r="AN16" s="662"/>
      <c r="AO16" s="662"/>
      <c r="AP16" s="662"/>
      <c r="AQ16" s="662"/>
      <c r="AR16" s="662"/>
      <c r="AS16" s="662"/>
      <c r="AT16" s="662"/>
      <c r="AU16" s="661"/>
      <c r="AV16" s="662"/>
      <c r="AW16" s="662"/>
      <c r="AX16" s="662"/>
      <c r="AY16" s="662"/>
      <c r="AZ16" s="662"/>
      <c r="BB16" s="151" t="s">
        <v>161</v>
      </c>
      <c r="BC16" s="155" t="s">
        <v>170</v>
      </c>
    </row>
    <row r="17" spans="1:55" ht="20.100000000000001" customHeight="1">
      <c r="A17" s="663"/>
      <c r="B17" s="663"/>
      <c r="C17" s="664"/>
      <c r="D17" s="664"/>
      <c r="E17" s="664"/>
      <c r="F17" s="664"/>
      <c r="G17" s="664"/>
      <c r="H17" s="664"/>
      <c r="I17" s="664"/>
      <c r="J17" s="664"/>
      <c r="K17" s="664"/>
      <c r="L17" s="664"/>
      <c r="M17" s="665"/>
      <c r="N17" s="666"/>
      <c r="O17" s="666"/>
      <c r="P17" s="666"/>
      <c r="Q17" s="666"/>
      <c r="R17" s="666"/>
      <c r="S17" s="666"/>
      <c r="T17" s="666"/>
      <c r="U17" s="666"/>
      <c r="V17" s="667"/>
      <c r="W17" s="668"/>
      <c r="X17" s="665"/>
      <c r="Y17" s="667"/>
      <c r="Z17" s="667"/>
      <c r="AA17" s="668"/>
      <c r="AB17" s="665"/>
      <c r="AC17" s="667"/>
      <c r="AD17" s="667"/>
      <c r="AE17" s="667"/>
      <c r="AF17" s="667"/>
      <c r="AG17" s="667"/>
      <c r="AH17" s="667"/>
      <c r="AI17" s="667"/>
      <c r="AJ17" s="667"/>
      <c r="AK17" s="667"/>
      <c r="AL17" s="668"/>
      <c r="AM17" s="661"/>
      <c r="AN17" s="662"/>
      <c r="AO17" s="662"/>
      <c r="AP17" s="662"/>
      <c r="AQ17" s="662"/>
      <c r="AR17" s="662"/>
      <c r="AS17" s="662"/>
      <c r="AT17" s="662"/>
      <c r="AU17" s="661"/>
      <c r="AV17" s="662"/>
      <c r="AW17" s="662"/>
      <c r="AX17" s="662"/>
      <c r="AY17" s="662"/>
      <c r="AZ17" s="662"/>
      <c r="BB17" s="151" t="s">
        <v>168</v>
      </c>
      <c r="BC17" s="155"/>
    </row>
    <row r="18" spans="1:55" ht="20.100000000000001" customHeight="1">
      <c r="A18" s="663"/>
      <c r="B18" s="663"/>
      <c r="C18" s="664"/>
      <c r="D18" s="664"/>
      <c r="E18" s="664"/>
      <c r="F18" s="664"/>
      <c r="G18" s="664"/>
      <c r="H18" s="664"/>
      <c r="I18" s="664"/>
      <c r="J18" s="664"/>
      <c r="K18" s="664"/>
      <c r="L18" s="664"/>
      <c r="M18" s="665"/>
      <c r="N18" s="666"/>
      <c r="O18" s="666"/>
      <c r="P18" s="666"/>
      <c r="Q18" s="666"/>
      <c r="R18" s="666"/>
      <c r="S18" s="666"/>
      <c r="T18" s="666"/>
      <c r="U18" s="666"/>
      <c r="V18" s="667"/>
      <c r="W18" s="668"/>
      <c r="X18" s="665"/>
      <c r="Y18" s="667"/>
      <c r="Z18" s="667"/>
      <c r="AA18" s="668"/>
      <c r="AB18" s="665"/>
      <c r="AC18" s="667"/>
      <c r="AD18" s="667"/>
      <c r="AE18" s="667"/>
      <c r="AF18" s="667"/>
      <c r="AG18" s="667"/>
      <c r="AH18" s="667"/>
      <c r="AI18" s="667"/>
      <c r="AJ18" s="667"/>
      <c r="AK18" s="667"/>
      <c r="AL18" s="668"/>
      <c r="AM18" s="661"/>
      <c r="AN18" s="662"/>
      <c r="AO18" s="662"/>
      <c r="AP18" s="662"/>
      <c r="AQ18" s="662"/>
      <c r="AR18" s="662"/>
      <c r="AS18" s="662"/>
      <c r="AT18" s="662"/>
      <c r="AU18" s="661"/>
      <c r="AV18" s="662"/>
      <c r="AW18" s="662"/>
      <c r="AX18" s="662"/>
      <c r="AY18" s="662"/>
      <c r="AZ18" s="662"/>
      <c r="BB18" s="151" t="s">
        <v>169</v>
      </c>
      <c r="BC18" s="155"/>
    </row>
    <row r="19" spans="1:55" ht="20.100000000000001" customHeight="1">
      <c r="A19" s="663"/>
      <c r="B19" s="663"/>
      <c r="C19" s="664"/>
      <c r="D19" s="664"/>
      <c r="E19" s="664"/>
      <c r="F19" s="664"/>
      <c r="G19" s="664"/>
      <c r="H19" s="664"/>
      <c r="I19" s="664"/>
      <c r="J19" s="664"/>
      <c r="K19" s="664"/>
      <c r="L19" s="664"/>
      <c r="M19" s="665"/>
      <c r="N19" s="666"/>
      <c r="O19" s="666"/>
      <c r="P19" s="666"/>
      <c r="Q19" s="666"/>
      <c r="R19" s="666"/>
      <c r="S19" s="666"/>
      <c r="T19" s="666"/>
      <c r="U19" s="666"/>
      <c r="V19" s="667"/>
      <c r="W19" s="668"/>
      <c r="X19" s="665"/>
      <c r="Y19" s="667"/>
      <c r="Z19" s="667"/>
      <c r="AA19" s="668"/>
      <c r="AB19" s="665"/>
      <c r="AC19" s="667"/>
      <c r="AD19" s="667"/>
      <c r="AE19" s="667"/>
      <c r="AF19" s="667"/>
      <c r="AG19" s="667"/>
      <c r="AH19" s="667"/>
      <c r="AI19" s="667"/>
      <c r="AJ19" s="667"/>
      <c r="AK19" s="667"/>
      <c r="AL19" s="668"/>
      <c r="AM19" s="661"/>
      <c r="AN19" s="662"/>
      <c r="AO19" s="662"/>
      <c r="AP19" s="662"/>
      <c r="AQ19" s="662"/>
      <c r="AR19" s="662"/>
      <c r="AS19" s="662"/>
      <c r="AT19" s="662"/>
      <c r="AU19" s="661"/>
      <c r="AV19" s="662"/>
      <c r="AW19" s="662"/>
      <c r="AX19" s="662"/>
      <c r="AY19" s="662"/>
      <c r="AZ19" s="662"/>
      <c r="BB19" s="151" t="s">
        <v>170</v>
      </c>
      <c r="BC19" s="155"/>
    </row>
    <row r="20" spans="1:55" ht="20.100000000000001" customHeight="1">
      <c r="A20" s="663"/>
      <c r="B20" s="663"/>
      <c r="C20" s="664"/>
      <c r="D20" s="664"/>
      <c r="E20" s="664"/>
      <c r="F20" s="664"/>
      <c r="G20" s="664"/>
      <c r="H20" s="664"/>
      <c r="I20" s="664"/>
      <c r="J20" s="664"/>
      <c r="K20" s="664"/>
      <c r="L20" s="664"/>
      <c r="M20" s="665"/>
      <c r="N20" s="666"/>
      <c r="O20" s="666"/>
      <c r="P20" s="666"/>
      <c r="Q20" s="666"/>
      <c r="R20" s="666"/>
      <c r="S20" s="666"/>
      <c r="T20" s="666"/>
      <c r="U20" s="666"/>
      <c r="V20" s="667"/>
      <c r="W20" s="668"/>
      <c r="X20" s="665"/>
      <c r="Y20" s="667"/>
      <c r="Z20" s="667"/>
      <c r="AA20" s="668"/>
      <c r="AB20" s="665"/>
      <c r="AC20" s="667"/>
      <c r="AD20" s="667"/>
      <c r="AE20" s="667"/>
      <c r="AF20" s="667"/>
      <c r="AG20" s="667"/>
      <c r="AH20" s="667"/>
      <c r="AI20" s="667"/>
      <c r="AJ20" s="667"/>
      <c r="AK20" s="667"/>
      <c r="AL20" s="668"/>
      <c r="AM20" s="661"/>
      <c r="AN20" s="662"/>
      <c r="AO20" s="662"/>
      <c r="AP20" s="662"/>
      <c r="AQ20" s="662"/>
      <c r="AR20" s="662"/>
      <c r="AS20" s="662"/>
      <c r="AT20" s="662"/>
      <c r="AU20" s="661"/>
      <c r="AV20" s="662"/>
      <c r="AW20" s="662"/>
      <c r="AX20" s="662"/>
      <c r="AY20" s="662"/>
      <c r="AZ20" s="662"/>
    </row>
    <row r="21" spans="1:55" ht="20.100000000000001" customHeight="1">
      <c r="A21" s="663"/>
      <c r="B21" s="663"/>
      <c r="C21" s="664"/>
      <c r="D21" s="664"/>
      <c r="E21" s="664"/>
      <c r="F21" s="664"/>
      <c r="G21" s="664"/>
      <c r="H21" s="664"/>
      <c r="I21" s="664"/>
      <c r="J21" s="664"/>
      <c r="K21" s="664"/>
      <c r="L21" s="664"/>
      <c r="M21" s="665"/>
      <c r="N21" s="666"/>
      <c r="O21" s="666"/>
      <c r="P21" s="666"/>
      <c r="Q21" s="666"/>
      <c r="R21" s="666"/>
      <c r="S21" s="666"/>
      <c r="T21" s="666"/>
      <c r="U21" s="666"/>
      <c r="V21" s="667"/>
      <c r="W21" s="668"/>
      <c r="X21" s="665"/>
      <c r="Y21" s="667"/>
      <c r="Z21" s="667"/>
      <c r="AA21" s="668"/>
      <c r="AB21" s="665"/>
      <c r="AC21" s="667"/>
      <c r="AD21" s="667"/>
      <c r="AE21" s="667"/>
      <c r="AF21" s="667"/>
      <c r="AG21" s="667"/>
      <c r="AH21" s="667"/>
      <c r="AI21" s="667"/>
      <c r="AJ21" s="667"/>
      <c r="AK21" s="667"/>
      <c r="AL21" s="668"/>
      <c r="AM21" s="661"/>
      <c r="AN21" s="662"/>
      <c r="AO21" s="662"/>
      <c r="AP21" s="662"/>
      <c r="AQ21" s="662"/>
      <c r="AR21" s="662"/>
      <c r="AS21" s="662"/>
      <c r="AT21" s="662"/>
      <c r="AU21" s="661"/>
      <c r="AV21" s="662"/>
      <c r="AW21" s="662"/>
      <c r="AX21" s="662"/>
      <c r="AY21" s="662"/>
      <c r="AZ21" s="662"/>
    </row>
    <row r="22" spans="1:55" ht="20.100000000000001" customHeight="1">
      <c r="A22" s="663"/>
      <c r="B22" s="663"/>
      <c r="C22" s="664"/>
      <c r="D22" s="664"/>
      <c r="E22" s="664"/>
      <c r="F22" s="664"/>
      <c r="G22" s="664"/>
      <c r="H22" s="664"/>
      <c r="I22" s="664"/>
      <c r="J22" s="664"/>
      <c r="K22" s="664"/>
      <c r="L22" s="664"/>
      <c r="M22" s="665"/>
      <c r="N22" s="666"/>
      <c r="O22" s="666"/>
      <c r="P22" s="666"/>
      <c r="Q22" s="666"/>
      <c r="R22" s="666"/>
      <c r="S22" s="666"/>
      <c r="T22" s="666"/>
      <c r="U22" s="666"/>
      <c r="V22" s="667"/>
      <c r="W22" s="668"/>
      <c r="X22" s="665"/>
      <c r="Y22" s="667"/>
      <c r="Z22" s="667"/>
      <c r="AA22" s="668"/>
      <c r="AB22" s="665"/>
      <c r="AC22" s="667"/>
      <c r="AD22" s="667"/>
      <c r="AE22" s="667"/>
      <c r="AF22" s="667"/>
      <c r="AG22" s="667"/>
      <c r="AH22" s="667"/>
      <c r="AI22" s="667"/>
      <c r="AJ22" s="667"/>
      <c r="AK22" s="667"/>
      <c r="AL22" s="668"/>
      <c r="AM22" s="661"/>
      <c r="AN22" s="662"/>
      <c r="AO22" s="662"/>
      <c r="AP22" s="662"/>
      <c r="AQ22" s="662"/>
      <c r="AR22" s="662"/>
      <c r="AS22" s="662"/>
      <c r="AT22" s="662"/>
      <c r="AU22" s="661"/>
      <c r="AV22" s="662"/>
      <c r="AW22" s="662"/>
      <c r="AX22" s="662"/>
      <c r="AY22" s="662"/>
      <c r="AZ22" s="662"/>
    </row>
    <row r="23" spans="1:55" ht="20.100000000000001" customHeight="1">
      <c r="A23" s="663"/>
      <c r="B23" s="663"/>
      <c r="C23" s="664"/>
      <c r="D23" s="664"/>
      <c r="E23" s="664"/>
      <c r="F23" s="664"/>
      <c r="G23" s="664"/>
      <c r="H23" s="664"/>
      <c r="I23" s="664"/>
      <c r="J23" s="664"/>
      <c r="K23" s="664"/>
      <c r="L23" s="664"/>
      <c r="M23" s="665"/>
      <c r="N23" s="666"/>
      <c r="O23" s="666"/>
      <c r="P23" s="666"/>
      <c r="Q23" s="666"/>
      <c r="R23" s="666"/>
      <c r="S23" s="666"/>
      <c r="T23" s="666"/>
      <c r="U23" s="666"/>
      <c r="V23" s="667"/>
      <c r="W23" s="668"/>
      <c r="X23" s="665"/>
      <c r="Y23" s="667"/>
      <c r="Z23" s="667"/>
      <c r="AA23" s="668"/>
      <c r="AB23" s="665"/>
      <c r="AC23" s="667"/>
      <c r="AD23" s="667"/>
      <c r="AE23" s="667"/>
      <c r="AF23" s="667"/>
      <c r="AG23" s="667"/>
      <c r="AH23" s="667"/>
      <c r="AI23" s="667"/>
      <c r="AJ23" s="667"/>
      <c r="AK23" s="667"/>
      <c r="AL23" s="668"/>
      <c r="AM23" s="661"/>
      <c r="AN23" s="662"/>
      <c r="AO23" s="662"/>
      <c r="AP23" s="662"/>
      <c r="AQ23" s="662"/>
      <c r="AR23" s="662"/>
      <c r="AS23" s="662"/>
      <c r="AT23" s="662"/>
      <c r="AU23" s="661"/>
      <c r="AV23" s="662"/>
      <c r="AW23" s="662"/>
      <c r="AX23" s="662"/>
      <c r="AY23" s="662"/>
      <c r="AZ23" s="662"/>
    </row>
    <row r="24" spans="1:55" ht="20.100000000000001" customHeight="1">
      <c r="A24" s="663"/>
      <c r="B24" s="663"/>
      <c r="C24" s="664"/>
      <c r="D24" s="664"/>
      <c r="E24" s="664"/>
      <c r="F24" s="664"/>
      <c r="G24" s="664"/>
      <c r="H24" s="664"/>
      <c r="I24" s="664"/>
      <c r="J24" s="664"/>
      <c r="K24" s="664"/>
      <c r="L24" s="664"/>
      <c r="M24" s="665"/>
      <c r="N24" s="666"/>
      <c r="O24" s="666"/>
      <c r="P24" s="666"/>
      <c r="Q24" s="666"/>
      <c r="R24" s="666"/>
      <c r="S24" s="666"/>
      <c r="T24" s="666"/>
      <c r="U24" s="666"/>
      <c r="V24" s="667"/>
      <c r="W24" s="668"/>
      <c r="X24" s="665"/>
      <c r="Y24" s="667"/>
      <c r="Z24" s="667"/>
      <c r="AA24" s="668"/>
      <c r="AB24" s="665"/>
      <c r="AC24" s="667"/>
      <c r="AD24" s="667"/>
      <c r="AE24" s="667"/>
      <c r="AF24" s="667"/>
      <c r="AG24" s="667"/>
      <c r="AH24" s="667"/>
      <c r="AI24" s="667"/>
      <c r="AJ24" s="667"/>
      <c r="AK24" s="667"/>
      <c r="AL24" s="668"/>
      <c r="AM24" s="661"/>
      <c r="AN24" s="662"/>
      <c r="AO24" s="662"/>
      <c r="AP24" s="662"/>
      <c r="AQ24" s="662"/>
      <c r="AR24" s="662"/>
      <c r="AS24" s="662"/>
      <c r="AT24" s="662"/>
      <c r="AU24" s="661"/>
      <c r="AV24" s="662"/>
      <c r="AW24" s="662"/>
      <c r="AX24" s="662"/>
      <c r="AY24" s="662"/>
      <c r="AZ24" s="662"/>
    </row>
    <row r="25" spans="1:55" ht="20.100000000000001" customHeight="1">
      <c r="A25" s="663"/>
      <c r="B25" s="663"/>
      <c r="C25" s="664"/>
      <c r="D25" s="664"/>
      <c r="E25" s="664"/>
      <c r="F25" s="664"/>
      <c r="G25" s="664"/>
      <c r="H25" s="664"/>
      <c r="I25" s="664"/>
      <c r="J25" s="664"/>
      <c r="K25" s="664"/>
      <c r="L25" s="664"/>
      <c r="M25" s="665"/>
      <c r="N25" s="666"/>
      <c r="O25" s="666"/>
      <c r="P25" s="666"/>
      <c r="Q25" s="666"/>
      <c r="R25" s="666"/>
      <c r="S25" s="666"/>
      <c r="T25" s="666"/>
      <c r="U25" s="666"/>
      <c r="V25" s="667"/>
      <c r="W25" s="668"/>
      <c r="X25" s="665"/>
      <c r="Y25" s="667"/>
      <c r="Z25" s="667"/>
      <c r="AA25" s="668"/>
      <c r="AB25" s="665"/>
      <c r="AC25" s="667"/>
      <c r="AD25" s="667"/>
      <c r="AE25" s="667"/>
      <c r="AF25" s="667"/>
      <c r="AG25" s="667"/>
      <c r="AH25" s="667"/>
      <c r="AI25" s="667"/>
      <c r="AJ25" s="667"/>
      <c r="AK25" s="667"/>
      <c r="AL25" s="668"/>
      <c r="AM25" s="661"/>
      <c r="AN25" s="662"/>
      <c r="AO25" s="662"/>
      <c r="AP25" s="662"/>
      <c r="AQ25" s="662"/>
      <c r="AR25" s="662"/>
      <c r="AS25" s="662"/>
      <c r="AT25" s="662"/>
      <c r="AU25" s="661"/>
      <c r="AV25" s="662"/>
      <c r="AW25" s="662"/>
      <c r="AX25" s="662"/>
      <c r="AY25" s="662"/>
      <c r="AZ25" s="662"/>
    </row>
    <row r="26" spans="1:55" ht="20.100000000000001" customHeight="1">
      <c r="A26" s="655"/>
      <c r="B26" s="655"/>
      <c r="C26" s="656"/>
      <c r="D26" s="656"/>
      <c r="E26" s="656"/>
      <c r="F26" s="656"/>
      <c r="G26" s="656"/>
      <c r="H26" s="656"/>
      <c r="I26" s="656"/>
      <c r="J26" s="656"/>
      <c r="K26" s="656"/>
      <c r="L26" s="656"/>
      <c r="M26" s="665"/>
      <c r="N26" s="666"/>
      <c r="O26" s="666"/>
      <c r="P26" s="666"/>
      <c r="Q26" s="666"/>
      <c r="R26" s="666"/>
      <c r="S26" s="666"/>
      <c r="T26" s="666"/>
      <c r="U26" s="666"/>
      <c r="V26" s="667"/>
      <c r="W26" s="668"/>
      <c r="X26" s="665"/>
      <c r="Y26" s="667"/>
      <c r="Z26" s="667"/>
      <c r="AA26" s="668"/>
      <c r="AB26" s="665"/>
      <c r="AC26" s="667"/>
      <c r="AD26" s="667"/>
      <c r="AE26" s="667"/>
      <c r="AF26" s="667"/>
      <c r="AG26" s="667"/>
      <c r="AH26" s="667"/>
      <c r="AI26" s="667"/>
      <c r="AJ26" s="667"/>
      <c r="AK26" s="667"/>
      <c r="AL26" s="668"/>
      <c r="AM26" s="661"/>
      <c r="AN26" s="662"/>
      <c r="AO26" s="662"/>
      <c r="AP26" s="662"/>
      <c r="AQ26" s="662"/>
      <c r="AR26" s="662"/>
      <c r="AS26" s="662"/>
      <c r="AT26" s="662"/>
      <c r="AU26" s="645"/>
      <c r="AV26" s="646"/>
      <c r="AW26" s="646"/>
      <c r="AX26" s="646"/>
      <c r="AY26" s="646"/>
      <c r="AZ26" s="646"/>
    </row>
    <row r="27" spans="1:55" ht="20.100000000000001" customHeight="1">
      <c r="A27" s="647"/>
      <c r="B27" s="647"/>
      <c r="C27" s="647"/>
      <c r="D27" s="647"/>
      <c r="E27" s="647"/>
      <c r="F27" s="647"/>
      <c r="G27" s="647"/>
      <c r="H27" s="647"/>
      <c r="I27" s="647"/>
      <c r="J27" s="647"/>
      <c r="K27" s="647"/>
      <c r="L27" s="647"/>
      <c r="M27" s="647"/>
      <c r="N27" s="647"/>
      <c r="O27" s="647"/>
      <c r="P27" s="647"/>
      <c r="Q27" s="647"/>
      <c r="R27" s="647"/>
      <c r="S27" s="647"/>
      <c r="T27" s="647"/>
      <c r="U27" s="647"/>
      <c r="V27" s="647"/>
      <c r="W27" s="647"/>
      <c r="X27" s="647"/>
      <c r="Y27" s="647"/>
      <c r="Z27" s="647"/>
      <c r="AA27" s="647"/>
      <c r="AB27" s="647"/>
      <c r="AC27" s="647"/>
      <c r="AD27" s="647"/>
      <c r="AE27" s="647"/>
      <c r="AF27" s="647"/>
      <c r="AG27" s="647"/>
      <c r="AH27" s="647"/>
      <c r="AI27" s="647"/>
      <c r="AJ27" s="647"/>
      <c r="AK27" s="647"/>
      <c r="AL27" s="647"/>
      <c r="AM27" s="647"/>
      <c r="AN27" s="647"/>
      <c r="AO27" s="647"/>
      <c r="AP27" s="647"/>
      <c r="AQ27" s="647"/>
      <c r="AR27" s="647"/>
      <c r="AS27" s="647"/>
      <c r="AT27" s="647"/>
      <c r="AU27" s="647"/>
      <c r="AV27" s="647"/>
      <c r="AW27" s="647"/>
      <c r="AX27" s="647"/>
      <c r="AY27" s="647"/>
      <c r="AZ27" s="647"/>
    </row>
    <row r="28" spans="1:55" ht="20.100000000000001" customHeight="1">
      <c r="A28" s="648"/>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8"/>
      <c r="AI28" s="648"/>
      <c r="AJ28" s="648"/>
      <c r="AK28" s="648"/>
      <c r="AL28" s="648"/>
      <c r="AM28" s="648"/>
      <c r="AN28" s="648"/>
      <c r="AO28" s="648"/>
      <c r="AP28" s="648"/>
      <c r="AQ28" s="648"/>
      <c r="AR28" s="648"/>
      <c r="AS28" s="648"/>
      <c r="AT28" s="648"/>
      <c r="AU28" s="648"/>
      <c r="AV28" s="648"/>
      <c r="AW28" s="648"/>
      <c r="AX28" s="648"/>
      <c r="AY28" s="648"/>
      <c r="AZ28" s="648"/>
    </row>
    <row r="29" spans="1:55" ht="20.100000000000001" customHeight="1"/>
  </sheetData>
  <mergeCells count="141">
    <mergeCell ref="A1:AZ1"/>
    <mergeCell ref="A2:AZ2"/>
    <mergeCell ref="A3:C3"/>
    <mergeCell ref="AQ3:AZ3"/>
    <mergeCell ref="AP4:AS4"/>
    <mergeCell ref="AT4:AZ4"/>
    <mergeCell ref="A7:M7"/>
    <mergeCell ref="N7:AA7"/>
    <mergeCell ref="AB7:AE7"/>
    <mergeCell ref="AF7:AL7"/>
    <mergeCell ref="AM7:AS7"/>
    <mergeCell ref="AT7:AZ7"/>
    <mergeCell ref="A5:M5"/>
    <mergeCell ref="AP5:AS5"/>
    <mergeCell ref="AT5:AZ5"/>
    <mergeCell ref="A6:M6"/>
    <mergeCell ref="N6:AA6"/>
    <mergeCell ref="AB6:AE6"/>
    <mergeCell ref="AF6:AL6"/>
    <mergeCell ref="AM6:AS6"/>
    <mergeCell ref="AT6:AZ6"/>
    <mergeCell ref="A8:M8"/>
    <mergeCell ref="N8:AA8"/>
    <mergeCell ref="AB8:AE8"/>
    <mergeCell ref="AF8:AZ8"/>
    <mergeCell ref="A10:B11"/>
    <mergeCell ref="C10:L11"/>
    <mergeCell ref="M10:AA10"/>
    <mergeCell ref="AB10:AT10"/>
    <mergeCell ref="AU10:AZ11"/>
    <mergeCell ref="M11:W11"/>
    <mergeCell ref="AU12:AZ12"/>
    <mergeCell ref="A13:B13"/>
    <mergeCell ref="C13:L13"/>
    <mergeCell ref="M13:W13"/>
    <mergeCell ref="X13:AA13"/>
    <mergeCell ref="AB13:AL13"/>
    <mergeCell ref="AM13:AT13"/>
    <mergeCell ref="AU13:AZ13"/>
    <mergeCell ref="X11:AA11"/>
    <mergeCell ref="AB11:AL11"/>
    <mergeCell ref="AM11:AT11"/>
    <mergeCell ref="A12:B12"/>
    <mergeCell ref="C12:L12"/>
    <mergeCell ref="M12:W12"/>
    <mergeCell ref="X12:AA12"/>
    <mergeCell ref="AB12:AL12"/>
    <mergeCell ref="AM12:AT12"/>
    <mergeCell ref="AU14:AZ14"/>
    <mergeCell ref="A15:B15"/>
    <mergeCell ref="C15:L15"/>
    <mergeCell ref="M15:W15"/>
    <mergeCell ref="X15:AA15"/>
    <mergeCell ref="AB15:AL15"/>
    <mergeCell ref="AM15:AT15"/>
    <mergeCell ref="AU15:AZ15"/>
    <mergeCell ref="A14:B14"/>
    <mergeCell ref="C14:L14"/>
    <mergeCell ref="M14:W14"/>
    <mergeCell ref="X14:AA14"/>
    <mergeCell ref="AB14:AL14"/>
    <mergeCell ref="AM14:AT14"/>
    <mergeCell ref="AU16:AZ16"/>
    <mergeCell ref="A17:B17"/>
    <mergeCell ref="C17:L17"/>
    <mergeCell ref="M17:W17"/>
    <mergeCell ref="X17:AA17"/>
    <mergeCell ref="AB17:AL17"/>
    <mergeCell ref="AM17:AT17"/>
    <mergeCell ref="AU17:AZ17"/>
    <mergeCell ref="A16:B16"/>
    <mergeCell ref="C16:L16"/>
    <mergeCell ref="M16:W16"/>
    <mergeCell ref="X16:AA16"/>
    <mergeCell ref="AB16:AL16"/>
    <mergeCell ref="AM16:AT16"/>
    <mergeCell ref="AU18:AZ18"/>
    <mergeCell ref="A19:B19"/>
    <mergeCell ref="C19:L19"/>
    <mergeCell ref="M19:W19"/>
    <mergeCell ref="X19:AA19"/>
    <mergeCell ref="AB19:AL19"/>
    <mergeCell ref="AM19:AT19"/>
    <mergeCell ref="AU19:AZ19"/>
    <mergeCell ref="A18:B18"/>
    <mergeCell ref="C18:L18"/>
    <mergeCell ref="M18:W18"/>
    <mergeCell ref="X18:AA18"/>
    <mergeCell ref="AB18:AL18"/>
    <mergeCell ref="AM18:AT18"/>
    <mergeCell ref="AU20:AZ20"/>
    <mergeCell ref="A21:B21"/>
    <mergeCell ref="C21:L21"/>
    <mergeCell ref="M21:W21"/>
    <mergeCell ref="X21:AA21"/>
    <mergeCell ref="AB21:AL21"/>
    <mergeCell ref="AM21:AT21"/>
    <mergeCell ref="AU21:AZ21"/>
    <mergeCell ref="A20:B20"/>
    <mergeCell ref="C20:L20"/>
    <mergeCell ref="M20:W20"/>
    <mergeCell ref="X20:AA20"/>
    <mergeCell ref="AB20:AL20"/>
    <mergeCell ref="AM20:AT20"/>
    <mergeCell ref="AU22:AZ22"/>
    <mergeCell ref="A23:B23"/>
    <mergeCell ref="C23:L23"/>
    <mergeCell ref="M23:W23"/>
    <mergeCell ref="X23:AA23"/>
    <mergeCell ref="AB23:AL23"/>
    <mergeCell ref="AM23:AT23"/>
    <mergeCell ref="AU23:AZ23"/>
    <mergeCell ref="A22:B22"/>
    <mergeCell ref="C22:L22"/>
    <mergeCell ref="M22:W22"/>
    <mergeCell ref="X22:AA22"/>
    <mergeCell ref="AB22:AL22"/>
    <mergeCell ref="AM22:AT22"/>
    <mergeCell ref="AU24:AZ24"/>
    <mergeCell ref="A25:B25"/>
    <mergeCell ref="C25:L25"/>
    <mergeCell ref="M25:W25"/>
    <mergeCell ref="X25:AA25"/>
    <mergeCell ref="AB25:AL25"/>
    <mergeCell ref="AM25:AT25"/>
    <mergeCell ref="AU25:AZ25"/>
    <mergeCell ref="A24:B24"/>
    <mergeCell ref="C24:L24"/>
    <mergeCell ref="M24:W24"/>
    <mergeCell ref="X24:AA24"/>
    <mergeCell ref="AB24:AL24"/>
    <mergeCell ref="AM24:AT24"/>
    <mergeCell ref="AU26:AZ26"/>
    <mergeCell ref="A27:AZ27"/>
    <mergeCell ref="A28:AZ28"/>
    <mergeCell ref="A26:B26"/>
    <mergeCell ref="C26:L26"/>
    <mergeCell ref="M26:W26"/>
    <mergeCell ref="X26:AA26"/>
    <mergeCell ref="AB26:AL26"/>
    <mergeCell ref="AM26:AT26"/>
  </mergeCells>
  <phoneticPr fontId="1"/>
  <conditionalFormatting sqref="N6:AA8 AF8:AZ8 AF6:AL7 AT4:AZ5 X12:X26 A12:U26 AM12:AZ26 AB12:AB26">
    <cfRule type="cellIs" dxfId="1" priority="2" operator="equal">
      <formula>""</formula>
    </cfRule>
  </conditionalFormatting>
  <conditionalFormatting sqref="AT6:AZ7">
    <cfRule type="cellIs" dxfId="0" priority="1" operator="equal">
      <formula>""</formula>
    </cfRule>
  </conditionalFormatting>
  <dataValidations count="3">
    <dataValidation type="list" showInputMessage="1" showErrorMessage="1" sqref="AM13:AT13" xr:uid="{D1CF6374-4988-4D20-8BF4-FE3AAA7B7943}">
      <formula1>$BC$12:$BC$17</formula1>
    </dataValidation>
    <dataValidation type="list" allowBlank="1" showInputMessage="1" showErrorMessage="1" sqref="AM12:AT12 AM14:AT26" xr:uid="{0FA84C50-76CC-4B3B-A639-9B45E993F539}">
      <formula1>$BC$12:$BC$17</formula1>
    </dataValidation>
    <dataValidation type="list" allowBlank="1" showInputMessage="1" showErrorMessage="1" sqref="C12:L26" xr:uid="{F27DB404-38BE-4B90-8B7F-544B61633BA1}">
      <formula1>$BB$12:$BB$20</formula1>
    </dataValidation>
  </dataValidations>
  <printOptions horizontalCentered="1"/>
  <pageMargins left="0.25" right="0.25" top="0.75" bottom="0.75" header="0.3" footer="0.3"/>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88772" r:id="rId4" name="Check Box 4">
              <controlPr defaultSize="0" autoFill="0" autoLine="0" autoPict="0">
                <anchor moveWithCells="1">
                  <from>
                    <xdr:col>14</xdr:col>
                    <xdr:colOff>123825</xdr:colOff>
                    <xdr:row>3</xdr:row>
                    <xdr:rowOff>190500</xdr:rowOff>
                  </from>
                  <to>
                    <xdr:col>19</xdr:col>
                    <xdr:colOff>76200</xdr:colOff>
                    <xdr:row>4</xdr:row>
                    <xdr:rowOff>200025</xdr:rowOff>
                  </to>
                </anchor>
              </controlPr>
            </control>
          </mc:Choice>
        </mc:AlternateContent>
        <mc:AlternateContent xmlns:mc="http://schemas.openxmlformats.org/markup-compatibility/2006">
          <mc:Choice Requires="x14">
            <control shapeId="288773" r:id="rId5" name="Check Box 5">
              <controlPr defaultSize="0" autoFill="0" autoLine="0" autoPict="0">
                <anchor moveWithCells="1">
                  <from>
                    <xdr:col>19</xdr:col>
                    <xdr:colOff>180975</xdr:colOff>
                    <xdr:row>3</xdr:row>
                    <xdr:rowOff>190500</xdr:rowOff>
                  </from>
                  <to>
                    <xdr:col>25</xdr:col>
                    <xdr:colOff>0</xdr:colOff>
                    <xdr:row>4</xdr:row>
                    <xdr:rowOff>200025</xdr:rowOff>
                  </to>
                </anchor>
              </controlPr>
            </control>
          </mc:Choice>
        </mc:AlternateContent>
        <mc:AlternateContent xmlns:mc="http://schemas.openxmlformats.org/markup-compatibility/2006">
          <mc:Choice Requires="x14">
            <control shapeId="288774" r:id="rId6" name="Check Box 6">
              <controlPr defaultSize="0" autoFill="0" autoLine="0" autoPict="0">
                <anchor moveWithCells="1">
                  <from>
                    <xdr:col>25</xdr:col>
                    <xdr:colOff>76200</xdr:colOff>
                    <xdr:row>3</xdr:row>
                    <xdr:rowOff>180975</xdr:rowOff>
                  </from>
                  <to>
                    <xdr:col>30</xdr:col>
                    <xdr:colOff>28575</xdr:colOff>
                    <xdr:row>4</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19</vt:i4>
      </vt:variant>
    </vt:vector>
  </HeadingPairs>
  <TitlesOfParts>
    <vt:vector size="41" baseType="lpstr">
      <vt:lpstr>有機転換の補助金要件チェックフロー</vt:lpstr>
      <vt:lpstr>有機転換の補助金要件チェックフロー記入例</vt:lpstr>
      <vt:lpstr>様式第1号-1　提出書類チェックシート</vt:lpstr>
      <vt:lpstr>　入力シート</vt:lpstr>
      <vt:lpstr>　入力シート 記入例</vt:lpstr>
      <vt:lpstr>様式第1号-２　振込先口座情報</vt:lpstr>
      <vt:lpstr>様式第1号-３　誓約書</vt:lpstr>
      <vt:lpstr>様式第２号_事業計画（実施）カガミ</vt:lpstr>
      <vt:lpstr>様式２号ー２－１(転換）</vt:lpstr>
      <vt:lpstr>様式２号ー２－１(転換）記入例</vt:lpstr>
      <vt:lpstr>様式２号_別添２_ほ場一覧兼補助申請額算定シート</vt:lpstr>
      <vt:lpstr>様式２号_別添２_ほ場一覧兼補助申請額算定シート _記入例</vt:lpstr>
      <vt:lpstr>参考様式2_生産行程管理記録 </vt:lpstr>
      <vt:lpstr>様式2号_別添１_構成員</vt:lpstr>
      <vt:lpstr>様式第５号_交付申請書</vt:lpstr>
      <vt:lpstr>変更時→</vt:lpstr>
      <vt:lpstr>様式第３号_変更申請書</vt:lpstr>
      <vt:lpstr>様式第３号_1_変更届</vt:lpstr>
      <vt:lpstr>廃止→</vt:lpstr>
      <vt:lpstr>様式第４号_廃止届</vt:lpstr>
      <vt:lpstr>実績報告→</vt:lpstr>
      <vt:lpstr>参考様式2_生産行程管理記録 _実績</vt:lpstr>
      <vt:lpstr>'　入力シート'!Print_Area</vt:lpstr>
      <vt:lpstr>'　入力シート 記入例'!Print_Area</vt:lpstr>
      <vt:lpstr>'参考様式2_生産行程管理記録 '!Print_Area</vt:lpstr>
      <vt:lpstr>'参考様式2_生産行程管理記録 _実績'!Print_Area</vt:lpstr>
      <vt:lpstr>有機転換の補助金要件チェックフロー!Print_Area</vt:lpstr>
      <vt:lpstr>有機転換の補助金要件チェックフロー記入例!Print_Area</vt:lpstr>
      <vt:lpstr>様式2号_別添１_構成員!Print_Area</vt:lpstr>
      <vt:lpstr>様式２号_別添２_ほ場一覧兼補助申請額算定シート!Print_Area</vt:lpstr>
      <vt:lpstr>'様式２号_別添２_ほ場一覧兼補助申請額算定シート _記入例'!Print_Area</vt:lpstr>
      <vt:lpstr>'様式２号ー２－１(転換）'!Print_Area</vt:lpstr>
      <vt:lpstr>'様式２号ー２－１(転換）記入例'!Print_Area</vt:lpstr>
      <vt:lpstr>'様式第1号-1　提出書類チェックシート'!Print_Area</vt:lpstr>
      <vt:lpstr>'様式第1号-２　振込先口座情報'!Print_Area</vt:lpstr>
      <vt:lpstr>'様式第1号-３　誓約書'!Print_Area</vt:lpstr>
      <vt:lpstr>'様式第２号_事業計画（実施）カガミ'!Print_Area</vt:lpstr>
      <vt:lpstr>様式第３号_1_変更届!Print_Area</vt:lpstr>
      <vt:lpstr>様式第３号_変更申請書!Print_Area</vt:lpstr>
      <vt:lpstr>様式第４号_廃止届!Print_Area</vt:lpstr>
      <vt:lpstr>様式第５号_交付申請書!Print_Area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2024-08-15T01:42:43Z</cp:lastPrinted>
  <dcterms:created xsi:type="dcterms:W3CDTF">2023-07-21T01:58:09Z</dcterms:created>
  <dcterms:modified xsi:type="dcterms:W3CDTF">2024-09-06T01:23:31Z</dcterms:modified>
</cp:coreProperties>
</file>